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885" activeTab="1"/>
  </bookViews>
  <sheets>
    <sheet name="Справка" sheetId="1" r:id="rId1"/>
    <sheet name="Отчет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Параметры" sheetId="33" state="hidden" r:id="rId33"/>
  </sheets>
  <definedNames>
    <definedName name="должности">'Параметры'!$B$1:$B$6</definedName>
    <definedName name="кафедры">'Параметры'!$A$1:$A$61</definedName>
    <definedName name="курсы">'Параметры'!$D$1:$D$6</definedName>
    <definedName name="_xlnm.Print_Area" localSheetId="2">'1'!$A$1:$G$31</definedName>
    <definedName name="_xlnm.Print_Area" localSheetId="11">'10'!$A$1:$G$31</definedName>
    <definedName name="_xlnm.Print_Area" localSheetId="12">'11'!$A$1:$G$31</definedName>
    <definedName name="_xlnm.Print_Area" localSheetId="13">'12'!$A$1:$G$31</definedName>
    <definedName name="_xlnm.Print_Area" localSheetId="14">'13'!$A$1:$G$31</definedName>
    <definedName name="_xlnm.Print_Area" localSheetId="15">'14'!$A$1:$G$31</definedName>
    <definedName name="_xlnm.Print_Area" localSheetId="16">'15'!$A$1:$G$31</definedName>
    <definedName name="_xlnm.Print_Area" localSheetId="17">'16'!$A$1:$G$31</definedName>
    <definedName name="_xlnm.Print_Area" localSheetId="18">'17'!$A$1:$G$31</definedName>
    <definedName name="_xlnm.Print_Area" localSheetId="19">'18'!$A$1:$G$31</definedName>
    <definedName name="_xlnm.Print_Area" localSheetId="20">'19'!$A$1:$G$31</definedName>
    <definedName name="_xlnm.Print_Area" localSheetId="3">'2'!$A$1:$G$31</definedName>
    <definedName name="_xlnm.Print_Area" localSheetId="21">'20'!$A$1:$G$31</definedName>
    <definedName name="_xlnm.Print_Area" localSheetId="22">'21'!$A$1:$G$31</definedName>
    <definedName name="_xlnm.Print_Area" localSheetId="23">'22'!$A$1:$G$31</definedName>
    <definedName name="_xlnm.Print_Area" localSheetId="24">'23'!$A$1:$G$31</definedName>
    <definedName name="_xlnm.Print_Area" localSheetId="25">'24'!$A$1:$G$31</definedName>
    <definedName name="_xlnm.Print_Area" localSheetId="26">'25'!$A$1:$G$31</definedName>
    <definedName name="_xlnm.Print_Area" localSheetId="27">'26'!$A$1:$G$31</definedName>
    <definedName name="_xlnm.Print_Area" localSheetId="28">'27'!$A$1:$G$31</definedName>
    <definedName name="_xlnm.Print_Area" localSheetId="29">'28'!$A$1:$G$31</definedName>
    <definedName name="_xlnm.Print_Area" localSheetId="30">'29'!$A$1:$G$31</definedName>
    <definedName name="_xlnm.Print_Area" localSheetId="4">'3'!$A$1:$G$31</definedName>
    <definedName name="_xlnm.Print_Area" localSheetId="31">'30'!$A$1:$G$31</definedName>
    <definedName name="_xlnm.Print_Area" localSheetId="5">'4'!$A$1:$G$31</definedName>
    <definedName name="_xlnm.Print_Area" localSheetId="6">'5'!$A$1:$G$31</definedName>
    <definedName name="_xlnm.Print_Area" localSheetId="7">'6'!$A$1:$G$31</definedName>
    <definedName name="_xlnm.Print_Area" localSheetId="8">'7'!$A$1:$G$31</definedName>
    <definedName name="_xlnm.Print_Area" localSheetId="9">'8'!$A$1:$G$31</definedName>
    <definedName name="_xlnm.Print_Area" localSheetId="10">'9'!$A$1:$G$31</definedName>
    <definedName name="_xlnm.Print_Area" localSheetId="1">'Отчет'!$A$1:$Y$40</definedName>
    <definedName name="факультеты">'Параметры'!$C$1:$C$3</definedName>
  </definedNames>
  <calcPr fullCalcOnLoad="1"/>
</workbook>
</file>

<file path=xl/sharedStrings.xml><?xml version="1.0" encoding="utf-8"?>
<sst xmlns="http://schemas.openxmlformats.org/spreadsheetml/2006/main" count="437" uniqueCount="109">
  <si>
    <t>Должность</t>
  </si>
  <si>
    <t>Додипломное образование (студенты)</t>
  </si>
  <si>
    <t>Последипломное образование</t>
  </si>
  <si>
    <t>Лекции</t>
  </si>
  <si>
    <t>Практические занятия</t>
  </si>
  <si>
    <t>Экзамены</t>
  </si>
  <si>
    <t>Истории болезни (контрольные работы)</t>
  </si>
  <si>
    <t>Элективы</t>
  </si>
  <si>
    <t>Контрольные посещения занятий</t>
  </si>
  <si>
    <t>Руководство кафедрой</t>
  </si>
  <si>
    <t>Руководство аспирантурой</t>
  </si>
  <si>
    <t>Интерны</t>
  </si>
  <si>
    <t>Ординаторы</t>
  </si>
  <si>
    <t>Курсовые</t>
  </si>
  <si>
    <t>Цикловые</t>
  </si>
  <si>
    <t>ИТОГО:</t>
  </si>
  <si>
    <t>Довузовское образование</t>
  </si>
  <si>
    <t>Зачет по производственной практике</t>
  </si>
  <si>
    <t>Ставка</t>
  </si>
  <si>
    <t>гуманитарных наук</t>
  </si>
  <si>
    <t>иностранных языков</t>
  </si>
  <si>
    <t>нормальной физиологии</t>
  </si>
  <si>
    <t>патофизиологии и иммунологии</t>
  </si>
  <si>
    <t>микробиологии и вирусологии</t>
  </si>
  <si>
    <t>пропедевтики внутренних болезней</t>
  </si>
  <si>
    <t>акушерства и гинекологии, медицинской генетики</t>
  </si>
  <si>
    <t>неврологии и нейрохирургии</t>
  </si>
  <si>
    <t>госпитальной терапии</t>
  </si>
  <si>
    <t>детских болезней лечебного факультета</t>
  </si>
  <si>
    <t>фтизиопульмонологии</t>
  </si>
  <si>
    <t>онкологии, лучевой терапии и лучевой диагностики</t>
  </si>
  <si>
    <t>профессор</t>
  </si>
  <si>
    <t>доцент</t>
  </si>
  <si>
    <t>ассистент</t>
  </si>
  <si>
    <t>зав. кафедрой</t>
  </si>
  <si>
    <t>НИРС/СНК</t>
  </si>
  <si>
    <t>Фамилия И.О.</t>
  </si>
  <si>
    <t>Количество студентов</t>
  </si>
  <si>
    <t>Лекции (дано академ.часов)</t>
  </si>
  <si>
    <t>ИТОГО</t>
  </si>
  <si>
    <t>Группа</t>
  </si>
  <si>
    <t>факультет:</t>
  </si>
  <si>
    <t>лечебный</t>
  </si>
  <si>
    <t>педиатрический</t>
  </si>
  <si>
    <t>стоматологический</t>
  </si>
  <si>
    <t>Практические занятия 
(дано академ.часов)</t>
  </si>
  <si>
    <t>Заведующий кафедрой</t>
  </si>
  <si>
    <t>ВСЕГО:</t>
  </si>
  <si>
    <t>Руководство производственной практикой</t>
  </si>
  <si>
    <t>Текущие</t>
  </si>
  <si>
    <t>Предэкзаменационные</t>
  </si>
  <si>
    <t>Консуль-
тации</t>
  </si>
  <si>
    <t>Выполнение плана учебной нагрузки по кафедре</t>
  </si>
  <si>
    <t>курс</t>
  </si>
  <si>
    <t>дисциплина:</t>
  </si>
  <si>
    <t>преподаватель</t>
  </si>
  <si>
    <t>Руководство аспирантами и соискателями</t>
  </si>
  <si>
    <t>Отчет предоставляется в учебную часть к 5 июля</t>
  </si>
  <si>
    <t>Указание причин превышения или недовыполнения учебной нагрузки. 
Замечания, предложения по работе с программой. Выявленные ошибки.</t>
  </si>
  <si>
    <t>ст. преподаватель</t>
  </si>
  <si>
    <t>Сумма значений с листов дисциплин</t>
  </si>
  <si>
    <t>топографической анатомии и оперативной хирургии</t>
  </si>
  <si>
    <t>Всего - студенты</t>
  </si>
  <si>
    <t>Всего - последипломное</t>
  </si>
  <si>
    <t>ГИА и дипломная работа</t>
  </si>
  <si>
    <t>акушерства и гинекологии ИПО</t>
  </si>
  <si>
    <t>акушерства и гинекологии педиатрического факультета</t>
  </si>
  <si>
    <t>анатомии человека</t>
  </si>
  <si>
    <t>анестезиологии, реаниматологии, скорой медицинской помощи ИПО</t>
  </si>
  <si>
    <t>безопасности жизнедеятельности и медицины чрезвычайных ситуаций</t>
  </si>
  <si>
    <t>биологии</t>
  </si>
  <si>
    <t>биохимии</t>
  </si>
  <si>
    <t>внутренних болезней педиатрического факультета</t>
  </si>
  <si>
    <t>гигиены</t>
  </si>
  <si>
    <t>гистологии, эмбриологии, цитологии</t>
  </si>
  <si>
    <t>госпитальной хирургии</t>
  </si>
  <si>
    <t>детских болезней педиатрического факультета</t>
  </si>
  <si>
    <t>детских инфекционных болезней и эпидемиологии</t>
  </si>
  <si>
    <t>детских хирургических болезней, анестезиологии и реаниматологии</t>
  </si>
  <si>
    <t>инфекционных болезней, эпидемиологии и дерматовенерологии</t>
  </si>
  <si>
    <t>лучевой, функциональной и клинической лабораторной диагностики ИПО</t>
  </si>
  <si>
    <t>медицинской реабилитологии ИПО</t>
  </si>
  <si>
    <t>неврологии и нейрохирургии ИПО</t>
  </si>
  <si>
    <t>общей хирургии, анестезиологии и реаниматологии</t>
  </si>
  <si>
    <t>общественного здоровья и здравоохранения, информатики и истории медицины</t>
  </si>
  <si>
    <t>организации здравоохранения и общественного здоровья ИПО</t>
  </si>
  <si>
    <t>оториноларингологии и офтальмологии</t>
  </si>
  <si>
    <t>патологической анатомии</t>
  </si>
  <si>
    <t>педиатрии и неонатологии ИПО</t>
  </si>
  <si>
    <t>поликлинической педиатрии</t>
  </si>
  <si>
    <t>поликлинической терапии и эндокринологии</t>
  </si>
  <si>
    <t>психиатрии</t>
  </si>
  <si>
    <t>психиатрии, наркологии, психотерапии ИПО</t>
  </si>
  <si>
    <t>психологии и педагогики</t>
  </si>
  <si>
    <t>русского языка</t>
  </si>
  <si>
    <t>сестринского дела ИПО</t>
  </si>
  <si>
    <t>стоматологии № 1</t>
  </si>
  <si>
    <t>стоматологии № 2</t>
  </si>
  <si>
    <t>судебной медицины и правоведения</t>
  </si>
  <si>
    <t>терапии и общей врачебной практики ИПО</t>
  </si>
  <si>
    <t>терапии и эндокринологии ИПО</t>
  </si>
  <si>
    <t>травматологии и ортопедии</t>
  </si>
  <si>
    <t>факультетской терапии</t>
  </si>
  <si>
    <t>факультетской хирургии и урологии</t>
  </si>
  <si>
    <t>фармакологии</t>
  </si>
  <si>
    <t>физики и математики</t>
  </si>
  <si>
    <t>физической культуры</t>
  </si>
  <si>
    <t>химии</t>
  </si>
  <si>
    <t>хирургических болезней ИПО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</si>
</sst>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53">
      <alignment/>
      <protection/>
    </xf>
    <xf numFmtId="0" fontId="3" fillId="0" borderId="0" xfId="53" applyAlignment="1">
      <alignment wrapText="1"/>
      <protection/>
    </xf>
    <xf numFmtId="0" fontId="3" fillId="0" borderId="0" xfId="0" applyFont="1" applyAlignment="1">
      <alignment/>
    </xf>
    <xf numFmtId="0" fontId="3" fillId="8" borderId="10" xfId="52" applyFont="1" applyFill="1" applyBorder="1" applyAlignment="1">
      <alignment horizontal="center" vertical="center" textRotation="90"/>
      <protection/>
    </xf>
    <xf numFmtId="49" fontId="3" fillId="8" borderId="10" xfId="52" applyNumberFormat="1" applyFont="1" applyFill="1" applyBorder="1">
      <alignment/>
      <protection/>
    </xf>
    <xf numFmtId="0" fontId="3" fillId="8" borderId="0" xfId="0" applyFont="1" applyFill="1" applyAlignment="1">
      <alignment/>
    </xf>
    <xf numFmtId="0" fontId="3" fillId="0" borderId="0" xfId="52" applyNumberFormat="1" applyFont="1" applyBorder="1" applyAlignment="1">
      <alignment vertical="justify" wrapText="1"/>
      <protection/>
    </xf>
    <xf numFmtId="0" fontId="3" fillId="0" borderId="0" xfId="53" applyAlignment="1">
      <alignment horizontal="center" vertical="center"/>
      <protection/>
    </xf>
    <xf numFmtId="0" fontId="3" fillId="8" borderId="10" xfId="53" applyFill="1" applyBorder="1" applyAlignment="1">
      <alignment horizontal="center" vertical="center" wrapText="1"/>
      <protection/>
    </xf>
    <xf numFmtId="0" fontId="3" fillId="0" borderId="0" xfId="53" applyAlignment="1">
      <alignment horizontal="center" vertical="center" wrapText="1"/>
      <protection/>
    </xf>
    <xf numFmtId="49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4" fillId="0" borderId="10" xfId="52" applyFont="1" applyBorder="1" applyProtection="1">
      <alignment/>
      <protection locked="0"/>
    </xf>
    <xf numFmtId="0" fontId="3" fillId="8" borderId="10" xfId="53" applyFill="1" applyBorder="1" applyAlignment="1">
      <alignment horizontal="left" wrapText="1" indent="3"/>
      <protection/>
    </xf>
    <xf numFmtId="0" fontId="3" fillId="0" borderId="10" xfId="53" applyBorder="1" applyAlignment="1" applyProtection="1">
      <alignment wrapText="1"/>
      <protection locked="0"/>
    </xf>
    <xf numFmtId="0" fontId="3" fillId="0" borderId="10" xfId="53" applyBorder="1" applyProtection="1">
      <alignment/>
      <protection locked="0"/>
    </xf>
    <xf numFmtId="0" fontId="4" fillId="22" borderId="10" xfId="52" applyFont="1" applyFill="1" applyBorder="1" applyProtection="1">
      <alignment/>
      <protection hidden="1"/>
    </xf>
    <xf numFmtId="0" fontId="3" fillId="22" borderId="10" xfId="52" applyNumberFormat="1" applyFont="1" applyFill="1" applyBorder="1" applyAlignment="1" applyProtection="1">
      <alignment horizontal="center" wrapText="1"/>
      <protection hidden="1"/>
    </xf>
    <xf numFmtId="0" fontId="3" fillId="22" borderId="10" xfId="53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" fillId="24" borderId="10" xfId="53" applyFill="1" applyBorder="1" applyAlignment="1" applyProtection="1">
      <alignment horizontal="center" vertical="center"/>
      <protection locked="0"/>
    </xf>
    <xf numFmtId="0" fontId="3" fillId="0" borderId="11" xfId="53" applyBorder="1" applyAlignment="1" applyProtection="1">
      <alignment horizontal="center" vertical="center"/>
      <protection locked="0"/>
    </xf>
    <xf numFmtId="0" fontId="3" fillId="8" borderId="10" xfId="53" applyFont="1" applyFill="1" applyBorder="1" applyAlignment="1">
      <alignment horizontal="left" vertical="center" indent="1"/>
      <protection/>
    </xf>
    <xf numFmtId="0" fontId="3" fillId="8" borderId="10" xfId="53" applyFill="1" applyBorder="1" applyAlignment="1">
      <alignment horizontal="left" vertical="center" indent="1"/>
      <protection/>
    </xf>
    <xf numFmtId="0" fontId="3" fillId="0" borderId="10" xfId="53" applyFont="1" applyBorder="1" applyAlignment="1" applyProtection="1">
      <alignment wrapText="1"/>
      <protection locked="0"/>
    </xf>
    <xf numFmtId="0" fontId="3" fillId="22" borderId="12" xfId="52" applyNumberFormat="1" applyFont="1" applyFill="1" applyBorder="1" applyAlignment="1" applyProtection="1">
      <alignment horizontal="left" wrapText="1"/>
      <protection hidden="1"/>
    </xf>
    <xf numFmtId="0" fontId="3" fillId="8" borderId="10" xfId="52" applyFont="1" applyFill="1" applyBorder="1" applyAlignment="1">
      <alignment horizontal="center" vertical="center" textRotation="90" wrapText="1"/>
      <protection/>
    </xf>
    <xf numFmtId="0" fontId="3" fillId="22" borderId="11" xfId="52" applyNumberFormat="1" applyFont="1" applyFill="1" applyBorder="1" applyAlignment="1" applyProtection="1">
      <alignment horizontal="left" wrapText="1"/>
      <protection hidden="1"/>
    </xf>
    <xf numFmtId="0" fontId="3" fillId="22" borderId="13" xfId="52" applyNumberFormat="1" applyFont="1" applyFill="1" applyBorder="1" applyAlignment="1" applyProtection="1">
      <alignment horizontal="left" wrapText="1"/>
      <protection hidden="1"/>
    </xf>
    <xf numFmtId="0" fontId="3" fillId="8" borderId="0" xfId="52" applyFont="1" applyFill="1" applyBorder="1" applyAlignment="1">
      <alignment horizontal="center" vertical="center"/>
      <protection/>
    </xf>
    <xf numFmtId="0" fontId="3" fillId="8" borderId="0" xfId="0" applyFont="1" applyFill="1" applyAlignment="1">
      <alignment/>
    </xf>
    <xf numFmtId="0" fontId="3" fillId="0" borderId="14" xfId="52" applyFont="1" applyBorder="1" applyAlignment="1" applyProtection="1">
      <alignment horizontal="center" vertical="center" wrapText="1"/>
      <protection locked="0"/>
    </xf>
    <xf numFmtId="0" fontId="3" fillId="8" borderId="11" xfId="52" applyFont="1" applyFill="1" applyBorder="1" applyAlignment="1">
      <alignment horizontal="center" vertical="center" wrapText="1"/>
      <protection/>
    </xf>
    <xf numFmtId="0" fontId="3" fillId="8" borderId="13" xfId="52" applyFont="1" applyFill="1" applyBorder="1" applyAlignment="1">
      <alignment horizontal="center" vertical="center" wrapText="1"/>
      <protection/>
    </xf>
    <xf numFmtId="0" fontId="3" fillId="8" borderId="12" xfId="52" applyFont="1" applyFill="1" applyBorder="1" applyAlignment="1">
      <alignment horizontal="center" vertical="center" wrapText="1"/>
      <protection/>
    </xf>
    <xf numFmtId="0" fontId="3" fillId="8" borderId="12" xfId="52" applyFont="1" applyFill="1" applyBorder="1" applyAlignment="1">
      <alignment horizontal="center" vertical="center"/>
      <protection/>
    </xf>
    <xf numFmtId="0" fontId="3" fillId="8" borderId="15" xfId="52" applyFont="1" applyFill="1" applyBorder="1" applyAlignment="1">
      <alignment horizontal="center" vertical="center" textRotation="90" wrapText="1"/>
      <protection/>
    </xf>
    <xf numFmtId="0" fontId="3" fillId="8" borderId="16" xfId="52" applyFont="1" applyFill="1" applyBorder="1" applyAlignment="1">
      <alignment horizontal="center" vertical="center" textRotation="90" wrapText="1"/>
      <protection/>
    </xf>
    <xf numFmtId="0" fontId="3" fillId="8" borderId="17" xfId="52" applyFont="1" applyFill="1" applyBorder="1" applyAlignment="1">
      <alignment horizontal="center" vertical="center"/>
      <protection/>
    </xf>
    <xf numFmtId="0" fontId="3" fillId="8" borderId="18" xfId="52" applyFont="1" applyFill="1" applyBorder="1" applyAlignment="1">
      <alignment horizontal="center" vertic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52" applyNumberFormat="1" applyFont="1" applyBorder="1" applyAlignment="1" applyProtection="1">
      <alignment horizontal="left" vertical="top" wrapText="1"/>
      <protection locked="0"/>
    </xf>
    <xf numFmtId="0" fontId="3" fillId="0" borderId="20" xfId="52" applyNumberFormat="1" applyFont="1" applyBorder="1" applyAlignment="1" applyProtection="1">
      <alignment horizontal="left" vertical="top" wrapText="1"/>
      <protection locked="0"/>
    </xf>
    <xf numFmtId="0" fontId="3" fillId="0" borderId="18" xfId="52" applyNumberFormat="1" applyFont="1" applyBorder="1" applyAlignment="1" applyProtection="1">
      <alignment horizontal="left" vertical="top" wrapText="1"/>
      <protection locked="0"/>
    </xf>
    <xf numFmtId="0" fontId="3" fillId="0" borderId="21" xfId="52" applyNumberFormat="1" applyFont="1" applyBorder="1" applyAlignment="1" applyProtection="1">
      <alignment horizontal="left" vertical="top" wrapText="1"/>
      <protection locked="0"/>
    </xf>
    <xf numFmtId="0" fontId="3" fillId="0" borderId="0" xfId="52" applyNumberFormat="1" applyFont="1" applyBorder="1" applyAlignment="1" applyProtection="1">
      <alignment horizontal="left" vertical="top" wrapText="1"/>
      <protection locked="0"/>
    </xf>
    <xf numFmtId="0" fontId="3" fillId="0" borderId="22" xfId="52" applyNumberFormat="1" applyFont="1" applyBorder="1" applyAlignment="1" applyProtection="1">
      <alignment horizontal="left" vertical="top" wrapText="1"/>
      <protection locked="0"/>
    </xf>
    <xf numFmtId="0" fontId="3" fillId="0" borderId="23" xfId="52" applyNumberFormat="1" applyFont="1" applyBorder="1" applyAlignment="1" applyProtection="1">
      <alignment horizontal="left" vertical="top" wrapText="1"/>
      <protection locked="0"/>
    </xf>
    <xf numFmtId="0" fontId="3" fillId="0" borderId="14" xfId="52" applyNumberFormat="1" applyFont="1" applyBorder="1" applyAlignment="1" applyProtection="1">
      <alignment horizontal="left" vertical="top" wrapText="1"/>
      <protection locked="0"/>
    </xf>
    <xf numFmtId="0" fontId="3" fillId="0" borderId="24" xfId="52" applyNumberFormat="1" applyFont="1" applyBorder="1" applyAlignment="1" applyProtection="1">
      <alignment horizontal="left" vertical="top" wrapText="1"/>
      <protection locked="0"/>
    </xf>
    <xf numFmtId="0" fontId="4" fillId="8" borderId="14" xfId="52" applyNumberFormat="1" applyFont="1" applyFill="1" applyBorder="1" applyAlignment="1">
      <alignment horizontal="center" vertical="center" wrapText="1"/>
      <protection/>
    </xf>
    <xf numFmtId="0" fontId="3" fillId="8" borderId="10" xfId="52" applyFont="1" applyFill="1" applyBorder="1" applyAlignment="1">
      <alignment horizontal="center" vertical="center" wrapText="1"/>
      <protection/>
    </xf>
    <xf numFmtId="0" fontId="3" fillId="8" borderId="10" xfId="52" applyFont="1" applyFill="1" applyBorder="1" applyAlignment="1">
      <alignment horizontal="center" vertical="center" textRotation="90"/>
      <protection/>
    </xf>
    <xf numFmtId="0" fontId="3" fillId="8" borderId="10" xfId="52" applyFont="1" applyFill="1" applyBorder="1" applyAlignment="1">
      <alignment horizontal="center" vertical="center"/>
      <protection/>
    </xf>
    <xf numFmtId="0" fontId="3" fillId="8" borderId="15" xfId="52" applyFont="1" applyFill="1" applyBorder="1" applyAlignment="1">
      <alignment horizontal="center" vertical="center" textRotation="90"/>
      <protection/>
    </xf>
    <xf numFmtId="0" fontId="3" fillId="8" borderId="16" xfId="52" applyFont="1" applyFill="1" applyBorder="1" applyAlignment="1">
      <alignment horizontal="center" vertical="center" textRotation="90"/>
      <protection/>
    </xf>
    <xf numFmtId="0" fontId="3" fillId="8" borderId="11" xfId="52" applyFont="1" applyFill="1" applyBorder="1" applyAlignment="1">
      <alignment horizontal="left" vertical="center"/>
      <protection/>
    </xf>
    <xf numFmtId="0" fontId="3" fillId="8" borderId="13" xfId="52" applyFont="1" applyFill="1" applyBorder="1" applyAlignment="1">
      <alignment horizontal="left" vertical="center"/>
      <protection/>
    </xf>
    <xf numFmtId="0" fontId="3" fillId="8" borderId="12" xfId="52" applyFont="1" applyFill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3" fillId="22" borderId="17" xfId="53" applyFill="1" applyBorder="1" applyAlignment="1" applyProtection="1">
      <alignment horizontal="center" vertical="center"/>
      <protection hidden="1"/>
    </xf>
    <xf numFmtId="0" fontId="3" fillId="22" borderId="18" xfId="53" applyFill="1" applyBorder="1" applyAlignment="1" applyProtection="1">
      <alignment horizontal="center" vertical="center"/>
      <protection hidden="1"/>
    </xf>
    <xf numFmtId="0" fontId="3" fillId="22" borderId="23" xfId="53" applyFill="1" applyBorder="1" applyAlignment="1" applyProtection="1">
      <alignment horizontal="center" vertical="center"/>
      <protection hidden="1"/>
    </xf>
    <xf numFmtId="0" fontId="3" fillId="22" borderId="24" xfId="53" applyFill="1" applyBorder="1" applyAlignment="1" applyProtection="1">
      <alignment horizontal="center" vertical="center"/>
      <protection hidden="1"/>
    </xf>
    <xf numFmtId="0" fontId="3" fillId="0" borderId="11" xfId="53" applyBorder="1" applyAlignment="1" applyProtection="1">
      <alignment horizontal="center" wrapText="1"/>
      <protection locked="0"/>
    </xf>
    <xf numFmtId="0" fontId="3" fillId="0" borderId="12" xfId="53" applyBorder="1" applyAlignment="1" applyProtection="1">
      <alignment horizontal="center" wrapText="1"/>
      <protection locked="0"/>
    </xf>
    <xf numFmtId="0" fontId="3" fillId="22" borderId="11" xfId="53" applyFill="1" applyBorder="1" applyAlignment="1" applyProtection="1">
      <alignment horizontal="center" vertical="center"/>
      <protection hidden="1"/>
    </xf>
    <xf numFmtId="0" fontId="3" fillId="22" borderId="12" xfId="53" applyFill="1" applyBorder="1" applyAlignment="1" applyProtection="1">
      <alignment horizontal="center" vertical="center"/>
      <protection hidden="1"/>
    </xf>
    <xf numFmtId="0" fontId="3" fillId="8" borderId="17" xfId="53" applyFill="1" applyBorder="1" applyAlignment="1">
      <alignment horizontal="center" vertical="center" wrapText="1"/>
      <protection/>
    </xf>
    <xf numFmtId="0" fontId="3" fillId="8" borderId="18" xfId="53" applyFill="1" applyBorder="1" applyAlignment="1">
      <alignment horizontal="center" vertical="center" wrapText="1"/>
      <protection/>
    </xf>
    <xf numFmtId="0" fontId="3" fillId="8" borderId="23" xfId="53" applyFill="1" applyBorder="1" applyAlignment="1">
      <alignment horizontal="center" vertical="center" wrapText="1"/>
      <protection/>
    </xf>
    <xf numFmtId="0" fontId="3" fillId="8" borderId="24" xfId="53" applyFill="1" applyBorder="1" applyAlignment="1">
      <alignment horizontal="center" vertical="center" wrapText="1"/>
      <protection/>
    </xf>
    <xf numFmtId="0" fontId="3" fillId="0" borderId="17" xfId="53" applyBorder="1" applyAlignment="1" applyProtection="1">
      <alignment horizontal="center" vertical="center" wrapText="1"/>
      <protection locked="0"/>
    </xf>
    <xf numFmtId="0" fontId="3" fillId="0" borderId="18" xfId="53" applyBorder="1" applyAlignment="1" applyProtection="1">
      <alignment horizontal="center" vertical="center" wrapText="1"/>
      <protection locked="0"/>
    </xf>
    <xf numFmtId="0" fontId="3" fillId="0" borderId="21" xfId="53" applyBorder="1" applyAlignment="1" applyProtection="1">
      <alignment horizontal="center" vertical="center" wrapText="1"/>
      <protection locked="0"/>
    </xf>
    <xf numFmtId="0" fontId="3" fillId="0" borderId="22" xfId="53" applyBorder="1" applyAlignment="1" applyProtection="1">
      <alignment horizontal="center" vertical="center" wrapText="1"/>
      <protection locked="0"/>
    </xf>
    <xf numFmtId="0" fontId="3" fillId="0" borderId="23" xfId="53" applyBorder="1" applyAlignment="1" applyProtection="1">
      <alignment horizontal="center" vertical="center" wrapText="1"/>
      <protection locked="0"/>
    </xf>
    <xf numFmtId="0" fontId="3" fillId="0" borderId="24" xfId="53" applyBorder="1" applyAlignment="1" applyProtection="1">
      <alignment horizontal="center" vertical="center" wrapText="1"/>
      <protection locked="0"/>
    </xf>
    <xf numFmtId="0" fontId="3" fillId="8" borderId="0" xfId="53" applyFill="1" applyAlignment="1">
      <alignment horizontal="center"/>
      <protection/>
    </xf>
    <xf numFmtId="0" fontId="3" fillId="8" borderId="15" xfId="53" applyFill="1" applyBorder="1" applyAlignment="1">
      <alignment horizontal="center" vertical="center" wrapText="1"/>
      <protection/>
    </xf>
    <xf numFmtId="0" fontId="3" fillId="8" borderId="16" xfId="53" applyFill="1" applyBorder="1" applyAlignment="1">
      <alignment horizontal="center" vertical="center" wrapText="1"/>
      <protection/>
    </xf>
    <xf numFmtId="0" fontId="3" fillId="8" borderId="10" xfId="53" applyFill="1" applyBorder="1" applyAlignment="1">
      <alignment horizontal="center" vertical="center" wrapText="1"/>
      <protection/>
    </xf>
    <xf numFmtId="0" fontId="3" fillId="22" borderId="0" xfId="53" applyFill="1" applyAlignment="1" applyProtection="1">
      <alignment horizontal="center" wrapText="1"/>
      <protection hidden="1"/>
    </xf>
    <xf numFmtId="0" fontId="3" fillId="24" borderId="11" xfId="53" applyFont="1" applyFill="1" applyBorder="1" applyAlignment="1" applyProtection="1">
      <alignment horizontal="left" vertical="center" wrapText="1"/>
      <protection locked="0"/>
    </xf>
    <xf numFmtId="0" fontId="3" fillId="24" borderId="12" xfId="53" applyFont="1" applyFill="1" applyBorder="1" applyAlignment="1" applyProtection="1">
      <alignment horizontal="left" vertical="center" wrapText="1"/>
      <protection locked="0"/>
    </xf>
    <xf numFmtId="0" fontId="3" fillId="8" borderId="11" xfId="53" applyFill="1" applyBorder="1" applyAlignment="1">
      <alignment horizontal="center" vertical="center" wrapText="1"/>
      <protection/>
    </xf>
    <xf numFmtId="0" fontId="3" fillId="8" borderId="12" xfId="53" applyFill="1" applyBorder="1" applyAlignment="1">
      <alignment horizontal="center" vertical="center" wrapText="1"/>
      <protection/>
    </xf>
    <xf numFmtId="0" fontId="3" fillId="8" borderId="15" xfId="53" applyFill="1" applyBorder="1" applyAlignment="1">
      <alignment horizontal="center" vertical="center"/>
      <protection/>
    </xf>
    <xf numFmtId="0" fontId="3" fillId="8" borderId="16" xfId="53" applyFill="1" applyBorder="1" applyAlignment="1">
      <alignment horizontal="center" vertical="center"/>
      <protection/>
    </xf>
    <xf numFmtId="0" fontId="3" fillId="22" borderId="10" xfId="53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7</xdr:col>
      <xdr:colOff>161925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200025" y="190500"/>
          <a:ext cx="477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Структура программы.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Шаблон состоит из двух частей — лист «Отчет» — персонифицированный годовой отчет по нагрузке; листы «1-10» — годовые отчеты по отдельным курсам, факультетам и дисциплинам.</a:t>
          </a:r>
        </a:p>
      </xdr:txBody>
    </xdr:sp>
    <xdr:clientData/>
  </xdr:twoCellAnchor>
  <xdr:twoCellAnchor>
    <xdr:from>
      <xdr:col>0</xdr:col>
      <xdr:colOff>219075</xdr:colOff>
      <xdr:row>3</xdr:row>
      <xdr:rowOff>200025</xdr:rowOff>
    </xdr:from>
    <xdr:to>
      <xdr:col>7</xdr:col>
      <xdr:colOff>142875</xdr:colOff>
      <xdr:row>10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19075" y="1343025"/>
          <a:ext cx="473392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Общие принципы работы с программой.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синим — заголовки и статичный текст — защищены от изменений.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желтым — вычисляемые — содержат формулы и также защищены от изменений и ввода пользовательских данных.
</a:t>
          </a:r>
          <a:r>
            <a:rPr lang="en-US" cap="none" sz="1100" b="0" i="0" u="none" baseline="0">
              <a:solidFill>
                <a:srgbClr val="000000"/>
              </a:solidFill>
            </a:rPr>
            <a:t>Вся информация вводится в только в белые ячейки.
</a:t>
          </a:r>
          <a:r>
            <a:rPr lang="en-US" cap="none" sz="1100" b="0" i="0" u="none" baseline="0">
              <a:solidFill>
                <a:srgbClr val="000000"/>
              </a:solidFill>
            </a:rPr>
            <a:t>Если в правой части ячейки есть кнопка со стрелкой вниз, то это означает, что можно выбрать значение из раскрывающегося списка. Кнопка появляется, если ячейка выделена.</a:t>
          </a:r>
        </a:p>
      </xdr:txBody>
    </xdr:sp>
    <xdr:clientData/>
  </xdr:twoCellAnchor>
  <xdr:twoCellAnchor>
    <xdr:from>
      <xdr:col>7</xdr:col>
      <xdr:colOff>400050</xdr:colOff>
      <xdr:row>0</xdr:row>
      <xdr:rowOff>180975</xdr:rowOff>
    </xdr:from>
    <xdr:to>
      <xdr:col>15</xdr:col>
      <xdr:colOff>85725</xdr:colOff>
      <xdr:row>13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210175" y="180975"/>
          <a:ext cx="4772025" cy="424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Порядок работы.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Лист «Отчет»:
</a:t>
          </a:r>
          <a:r>
            <a:rPr lang="en-US" cap="none" sz="1100" b="0" i="0" u="none" baseline="0">
              <a:solidFill>
                <a:srgbClr val="000000"/>
              </a:solidFill>
            </a:rPr>
            <a:t>Белая строка под словами «Нагрузка за 2015/2016 год кафедры» — вводится название кафедры. Можно выбрать из списка или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Колонка «Фамилия И.О.» — пример заполнения — Иванов И.И.
</a:t>
          </a:r>
          <a:r>
            <a:rPr lang="en-US" cap="none" sz="1100" b="0" i="0" u="none" baseline="0">
              <a:solidFill>
                <a:srgbClr val="000000"/>
              </a:solidFill>
            </a:rPr>
            <a:t>«Должность» — можно выбрать из раскрывающегося списка, где уже подготовлены основные должности, либо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«Ставка» — любое числовое значение — обычно 0,25; 0,5 и т. д.
</a:t>
          </a:r>
          <a:r>
            <a:rPr lang="en-US" cap="none" sz="1100" b="0" i="0" u="none" baseline="0">
              <a:solidFill>
                <a:srgbClr val="000000"/>
              </a:solidFill>
            </a:rPr>
            <a:t>Остальные колонки — нагрузка в часах на конкретного сотрудника.
</a:t>
          </a:r>
          <a:r>
            <a:rPr lang="en-US" cap="none" sz="1100" b="0" i="0" u="none" baseline="0">
              <a:solidFill>
                <a:srgbClr val="000000"/>
              </a:solidFill>
            </a:rPr>
            <a:t>«ИТОГО»: сумма по колонкам.
</a:t>
          </a:r>
          <a:r>
            <a:rPr lang="en-US" cap="none" sz="1100" b="0" i="0" u="none" baseline="0">
              <a:solidFill>
                <a:srgbClr val="000000"/>
              </a:solidFill>
            </a:rPr>
            <a:t>«ВСЕГО»: сумма по строкам.
</a:t>
          </a:r>
          <a:r>
            <a:rPr lang="en-US" cap="none" sz="1100" b="0" i="0" u="none" baseline="0">
              <a:solidFill>
                <a:srgbClr val="000000"/>
              </a:solidFill>
            </a:rPr>
            <a:t>«Заведующий кафедрой» — поле для подписи печатной формы.
</a:t>
          </a:r>
          <a:r>
            <a:rPr lang="en-US" cap="none" sz="1100" b="0" i="0" u="none" baseline="0">
              <a:solidFill>
                <a:srgbClr val="000000"/>
              </a:solidFill>
            </a:rPr>
            <a:t>«Указание причин превышения или недовыполнения учебной нагрузки. Замечания, предложения по работе с программой. Выявленные ошибки» — поле для обратной связи — не выводится на печать.</a:t>
          </a:r>
        </a:p>
      </xdr:txBody>
    </xdr:sp>
    <xdr:clientData/>
  </xdr:twoCellAnchor>
  <xdr:twoCellAnchor>
    <xdr:from>
      <xdr:col>15</xdr:col>
      <xdr:colOff>323850</xdr:colOff>
      <xdr:row>0</xdr:row>
      <xdr:rowOff>180975</xdr:rowOff>
    </xdr:from>
    <xdr:to>
      <xdr:col>22</xdr:col>
      <xdr:colOff>247650</xdr:colOff>
      <xdr:row>9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0220325" y="180975"/>
          <a:ext cx="4724400" cy="2933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Листы «1-10»
</a:t>
          </a:r>
          <a:r>
            <a:rPr lang="en-US" cap="none" sz="1100" b="0" i="0" u="none" baseline="0">
              <a:solidFill>
                <a:srgbClr val="000000"/>
              </a:solidFill>
            </a:rPr>
            <a:t>Название кафедры берется автоматически с листа «Отчет»
</a:t>
          </a:r>
          <a:r>
            <a:rPr lang="en-US" cap="none" sz="1100" b="0" i="0" u="none" baseline="0">
              <a:solidFill>
                <a:srgbClr val="000000"/>
              </a:solidFill>
            </a:rPr>
            <a:t>«Курс» — выбор номера курса из списка или самостоятельный ввод значения от 1 до 6.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«Факультет» — выбор названия факультета или самостоятельный ввод: лечебный, педиатрический, стоматологический, МВСО.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«Дисциплина» — ввод названия дисциплины из рабочей программы кафедры.
</a:t>
          </a:r>
          <a:r>
            <a:rPr lang="en-US" cap="none" sz="1100" b="0" i="0" u="none" baseline="0">
              <a:solidFill>
                <a:srgbClr val="000000"/>
              </a:solidFill>
            </a:rPr>
            <a:t>Номера групп заранее введены в шаблон, если указанная выше дисциплина преподавалась не всему курсу, то вносятся значения по количеству студентов и часам только напротив соответствующих номеров групп.
</a:t>
          </a:r>
          <a:r>
            <a:rPr lang="en-US" cap="none" sz="1100" b="0" i="0" u="none" baseline="0">
              <a:solidFill>
                <a:srgbClr val="000000"/>
              </a:solidFill>
            </a:rPr>
            <a:t>Часы курсовых лекций вводятся однократно для всего курса. Если цикловые лекции читались одновременно нескольким группам, то вводится количество часов деленное на количество групп, чтобы в сумме получалось правильное значение.</a:t>
          </a:r>
        </a:p>
      </xdr:txBody>
    </xdr:sp>
    <xdr:clientData/>
  </xdr:twoCellAnchor>
  <xdr:twoCellAnchor>
    <xdr:from>
      <xdr:col>15</xdr:col>
      <xdr:colOff>342900</xdr:colOff>
      <xdr:row>10</xdr:row>
      <xdr:rowOff>19050</xdr:rowOff>
    </xdr:from>
    <xdr:to>
      <xdr:col>22</xdr:col>
      <xdr:colOff>238125</xdr:colOff>
      <xdr:row>13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0239375" y="3200400"/>
          <a:ext cx="4695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Подсказки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Если нагрузка на того или иного сотрудника превысит 900 часов, то ячейка в колонке ВСЕГО окрасится в красный цвет.
</a:t>
          </a:r>
          <a:r>
            <a:rPr lang="en-US" cap="none" sz="1100" b="0" i="0" u="none" baseline="0">
              <a:solidFill>
                <a:srgbClr val="000000"/>
              </a:solidFill>
            </a:rPr>
            <a:t>Если количество часов практических занятий и лекций суммированное по листам 1-10 не совпадет с указанным в Отчете, ячейка в строке ИТОГО окрасится в красный цвет.</a:t>
          </a:r>
        </a:p>
      </xdr:txBody>
    </xdr:sp>
    <xdr:clientData/>
  </xdr:twoCellAnchor>
  <xdr:twoCellAnchor>
    <xdr:from>
      <xdr:col>0</xdr:col>
      <xdr:colOff>219075</xdr:colOff>
      <xdr:row>11</xdr:row>
      <xdr:rowOff>47625</xdr:rowOff>
    </xdr:from>
    <xdr:to>
      <xdr:col>7</xdr:col>
      <xdr:colOff>142875</xdr:colOff>
      <xdr:row>20</xdr:row>
      <xdr:rowOff>28575</xdr:rowOff>
    </xdr:to>
    <xdr:sp>
      <xdr:nvSpPr>
        <xdr:cNvPr id="6" name="Rectangle 2"/>
        <xdr:cNvSpPr>
          <a:spLocks/>
        </xdr:cNvSpPr>
      </xdr:nvSpPr>
      <xdr:spPr>
        <a:xfrm>
          <a:off x="219075" y="3419475"/>
          <a:ext cx="4733925" cy="3057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Изменения в версии 2016 года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- актуализирован список кафедр
</a:t>
          </a:r>
          <a:r>
            <a:rPr lang="en-US" cap="none" sz="1100" b="0" i="0" u="none" baseline="0">
              <a:solidFill>
                <a:srgbClr val="000000"/>
              </a:solidFill>
            </a:rPr>
            <a:t>- актуализирован список факультетов
</a:t>
          </a:r>
          <a:r>
            <a:rPr lang="en-US" cap="none" sz="1100" b="0" i="0" u="none" baseline="0">
              <a:solidFill>
                <a:srgbClr val="000000"/>
              </a:solidFill>
            </a:rPr>
            <a:t>- добавлены колонки итоговых значений по додипломному и последипломному образованию на листе Отчет
</a:t>
          </a:r>
          <a:r>
            <a:rPr lang="en-US" cap="none" sz="1100" b="0" i="0" u="none" baseline="0">
              <a:solidFill>
                <a:srgbClr val="000000"/>
              </a:solidFill>
            </a:rPr>
            <a:t>- исправлено название итоговой аттестации на листе Отчет
</a:t>
          </a:r>
          <a:r>
            <a:rPr lang="en-US" cap="none" sz="1100" b="0" i="0" u="none" baseline="0">
              <a:solidFill>
                <a:srgbClr val="000000"/>
              </a:solidFill>
            </a:rPr>
            <a:t>- исправлена проверка суммы часов практических занятия и элективов на листе отчет</a:t>
          </a:r>
        </a:p>
      </xdr:txBody>
    </xdr:sp>
    <xdr:clientData/>
  </xdr:twoCellAnchor>
  <xdr:twoCellAnchor>
    <xdr:from>
      <xdr:col>7</xdr:col>
      <xdr:colOff>409575</xdr:colOff>
      <xdr:row>13</xdr:row>
      <xdr:rowOff>276225</xdr:rowOff>
    </xdr:from>
    <xdr:to>
      <xdr:col>15</xdr:col>
      <xdr:colOff>95250</xdr:colOff>
      <xdr:row>18</xdr:row>
      <xdr:rowOff>161925</xdr:rowOff>
    </xdr:to>
    <xdr:sp>
      <xdr:nvSpPr>
        <xdr:cNvPr id="7" name="Rectangle 5"/>
        <xdr:cNvSpPr>
          <a:spLocks/>
        </xdr:cNvSpPr>
      </xdr:nvSpPr>
      <xdr:spPr>
        <a:xfrm>
          <a:off x="5219700" y="4591050"/>
          <a:ext cx="4772025" cy="1228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Контакты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По всем вопросам, связанным с работой программы можно обратиться в Центр информатизации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к Марковнину В.Р. или по электронной почте </a:t>
          </a:r>
          <a:r>
            <a:rPr lang="en-US" cap="none" sz="1100" b="0" i="0" u="none" baseline="0">
              <a:solidFill>
                <a:srgbClr val="000000"/>
              </a:solidFill>
            </a:rPr>
            <a:t>it@isma.ivanovo.ru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PageLayoutView="0" workbookViewId="0" topLeftCell="A7">
      <selection activeCell="M20" sqref="M20"/>
    </sheetView>
  </sheetViews>
  <sheetFormatPr defaultColWidth="9.00390625" defaultRowHeight="12.75"/>
  <cols>
    <col min="1" max="1" width="9.125" style="22" customWidth="1"/>
    <col min="12" max="12" width="3.75390625" style="0" customWidth="1"/>
  </cols>
  <sheetData>
    <row r="1" spans="1:13" ht="15.75">
      <c r="A1" s="23"/>
      <c r="M1" s="23"/>
    </row>
    <row r="2" spans="1:13" ht="36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M2" s="22"/>
    </row>
    <row r="3" spans="13:23" ht="38.25" customHeight="1"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34.5" customHeight="1">
      <c r="A4" s="23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16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4"/>
      <c r="M5" s="25"/>
      <c r="N5" s="24"/>
      <c r="O5" s="24"/>
      <c r="P5" s="24"/>
    </row>
    <row r="6" spans="1:23" ht="28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13" ht="36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M8" s="22"/>
    </row>
    <row r="9" ht="15.75">
      <c r="M9" s="23"/>
    </row>
    <row r="10" spans="1:23" ht="15.75">
      <c r="A10" s="23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11" ht="5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45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47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4">
      <selection activeCell="E7" sqref="E7:F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:F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6">
      <selection activeCell="B7" sqref="B7:F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:F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3.00390625" style="3" customWidth="1"/>
    <col min="2" max="2" width="18.75390625" style="3" customWidth="1"/>
    <col min="3" max="3" width="14.25390625" style="3" customWidth="1"/>
    <col min="4" max="4" width="4.75390625" style="3" bestFit="1" customWidth="1"/>
    <col min="5" max="5" width="4.75390625" style="3" customWidth="1"/>
    <col min="6" max="7" width="5.75390625" style="3" customWidth="1"/>
    <col min="8" max="8" width="6.75390625" style="3" customWidth="1"/>
    <col min="9" max="19" width="4.75390625" style="3" customWidth="1"/>
    <col min="20" max="24" width="5.25390625" style="3" customWidth="1"/>
    <col min="25" max="25" width="6.75390625" style="3" customWidth="1"/>
    <col min="26" max="16384" width="9.125" style="3" customWidth="1"/>
  </cols>
  <sheetData>
    <row r="1" spans="1:25" ht="12.75">
      <c r="A1" s="36" t="str">
        <f ca="1">CONCATENATE("Нагрузка за ",YEAR(NOW())-1,"/",YEAR(NOW())," учебный год кафедры")</f>
        <v>Нагрузка за 2015/2016 учебный год кафедры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7" customHeight="1">
      <c r="A3" s="58" t="s">
        <v>36</v>
      </c>
      <c r="B3" s="58"/>
      <c r="C3" s="59" t="s">
        <v>0</v>
      </c>
      <c r="D3" s="59" t="s">
        <v>18</v>
      </c>
      <c r="E3" s="33" t="s">
        <v>16</v>
      </c>
      <c r="F3" s="60" t="s">
        <v>1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39" t="s">
        <v>2</v>
      </c>
      <c r="U3" s="40"/>
      <c r="V3" s="41"/>
      <c r="W3" s="33" t="s">
        <v>62</v>
      </c>
      <c r="X3" s="33" t="s">
        <v>63</v>
      </c>
      <c r="Y3" s="33" t="s">
        <v>47</v>
      </c>
    </row>
    <row r="4" spans="1:25" ht="25.5" customHeight="1">
      <c r="A4" s="58"/>
      <c r="B4" s="58"/>
      <c r="C4" s="59"/>
      <c r="D4" s="59"/>
      <c r="E4" s="33"/>
      <c r="F4" s="45" t="s">
        <v>3</v>
      </c>
      <c r="G4" s="46"/>
      <c r="H4" s="33" t="s">
        <v>4</v>
      </c>
      <c r="I4" s="33" t="s">
        <v>7</v>
      </c>
      <c r="J4" s="39" t="s">
        <v>51</v>
      </c>
      <c r="K4" s="42"/>
      <c r="L4" s="43" t="s">
        <v>5</v>
      </c>
      <c r="M4" s="43" t="s">
        <v>64</v>
      </c>
      <c r="N4" s="61" t="s">
        <v>6</v>
      </c>
      <c r="O4" s="43" t="s">
        <v>8</v>
      </c>
      <c r="P4" s="43" t="s">
        <v>35</v>
      </c>
      <c r="Q4" s="43" t="s">
        <v>9</v>
      </c>
      <c r="R4" s="43" t="s">
        <v>48</v>
      </c>
      <c r="S4" s="43" t="s">
        <v>17</v>
      </c>
      <c r="T4" s="43" t="s">
        <v>56</v>
      </c>
      <c r="U4" s="43" t="s">
        <v>12</v>
      </c>
      <c r="V4" s="43" t="s">
        <v>11</v>
      </c>
      <c r="W4" s="33"/>
      <c r="X4" s="33"/>
      <c r="Y4" s="33"/>
    </row>
    <row r="5" spans="1:25" ht="119.25" customHeight="1">
      <c r="A5" s="58"/>
      <c r="B5" s="58"/>
      <c r="C5" s="59"/>
      <c r="D5" s="59"/>
      <c r="E5" s="33"/>
      <c r="F5" s="4" t="s">
        <v>13</v>
      </c>
      <c r="G5" s="4" t="s">
        <v>14</v>
      </c>
      <c r="H5" s="33"/>
      <c r="I5" s="33"/>
      <c r="J5" s="4" t="s">
        <v>49</v>
      </c>
      <c r="K5" s="4" t="s">
        <v>50</v>
      </c>
      <c r="L5" s="44"/>
      <c r="M5" s="44"/>
      <c r="N5" s="62" t="s">
        <v>6</v>
      </c>
      <c r="O5" s="44" t="s">
        <v>8</v>
      </c>
      <c r="P5" s="44" t="s">
        <v>35</v>
      </c>
      <c r="Q5" s="44" t="s">
        <v>9</v>
      </c>
      <c r="R5" s="66"/>
      <c r="S5" s="44" t="s">
        <v>17</v>
      </c>
      <c r="T5" s="44" t="s">
        <v>10</v>
      </c>
      <c r="U5" s="44" t="s">
        <v>11</v>
      </c>
      <c r="V5" s="44" t="s">
        <v>12</v>
      </c>
      <c r="W5" s="33"/>
      <c r="X5" s="33"/>
      <c r="Y5" s="33"/>
    </row>
    <row r="6" spans="1:25" ht="12.75">
      <c r="A6" s="5">
        <v>1</v>
      </c>
      <c r="B6" s="11"/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8">
        <f>IF(B6="","",SUM(F6:S6))</f>
      </c>
      <c r="X6" s="18">
        <f>IF(B6="","",SUM(T6:V6))</f>
      </c>
      <c r="Y6" s="18">
        <f>IF(B6="","",SUM(W6:X6))</f>
      </c>
    </row>
    <row r="7" spans="1:25" ht="12.75">
      <c r="A7" s="5">
        <v>2</v>
      </c>
      <c r="B7" s="11"/>
      <c r="C7" s="12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8">
        <f aca="true" t="shared" si="0" ref="W7:W25">IF(B7="","",SUM(F7:S7))</f>
      </c>
      <c r="X7" s="18">
        <f aca="true" t="shared" si="1" ref="X7:X25">IF(B7="","",SUM(T7:V7))</f>
      </c>
      <c r="Y7" s="18">
        <f aca="true" t="shared" si="2" ref="Y7:Y25">IF(B7="","",SUM(E7:V7))</f>
      </c>
    </row>
    <row r="8" spans="1:25" ht="12.75">
      <c r="A8" s="5">
        <v>3</v>
      </c>
      <c r="B8" s="11"/>
      <c r="C8" s="12"/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8">
        <f t="shared" si="0"/>
      </c>
      <c r="X8" s="18">
        <f t="shared" si="1"/>
      </c>
      <c r="Y8" s="18">
        <f t="shared" si="2"/>
      </c>
    </row>
    <row r="9" spans="1:25" ht="12.75">
      <c r="A9" s="5">
        <v>4</v>
      </c>
      <c r="B9" s="11"/>
      <c r="C9" s="12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8">
        <f t="shared" si="0"/>
      </c>
      <c r="X9" s="18">
        <f t="shared" si="1"/>
      </c>
      <c r="Y9" s="18">
        <f t="shared" si="2"/>
      </c>
    </row>
    <row r="10" spans="1:25" ht="12.75">
      <c r="A10" s="5">
        <v>5</v>
      </c>
      <c r="B10" s="11"/>
      <c r="C10" s="12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8">
        <f t="shared" si="0"/>
      </c>
      <c r="X10" s="18">
        <f t="shared" si="1"/>
      </c>
      <c r="Y10" s="18">
        <f t="shared" si="2"/>
      </c>
    </row>
    <row r="11" spans="1:25" ht="12.75">
      <c r="A11" s="5">
        <v>6</v>
      </c>
      <c r="B11" s="11"/>
      <c r="C11" s="12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8">
        <f t="shared" si="0"/>
      </c>
      <c r="X11" s="18">
        <f t="shared" si="1"/>
      </c>
      <c r="Y11" s="18">
        <f t="shared" si="2"/>
      </c>
    </row>
    <row r="12" spans="1:25" ht="12.75">
      <c r="A12" s="5">
        <v>7</v>
      </c>
      <c r="B12" s="11"/>
      <c r="C12" s="12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8">
        <f t="shared" si="0"/>
      </c>
      <c r="X12" s="18">
        <f t="shared" si="1"/>
      </c>
      <c r="Y12" s="18">
        <f t="shared" si="2"/>
      </c>
    </row>
    <row r="13" spans="1:25" ht="12.75">
      <c r="A13" s="5">
        <v>8</v>
      </c>
      <c r="B13" s="11"/>
      <c r="C13" s="12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8">
        <f t="shared" si="0"/>
      </c>
      <c r="X13" s="18">
        <f t="shared" si="1"/>
      </c>
      <c r="Y13" s="18">
        <f t="shared" si="2"/>
      </c>
    </row>
    <row r="14" spans="1:25" ht="12.75">
      <c r="A14" s="5">
        <v>9</v>
      </c>
      <c r="B14" s="11"/>
      <c r="C14" s="12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8">
        <f t="shared" si="0"/>
      </c>
      <c r="X14" s="18">
        <f t="shared" si="1"/>
      </c>
      <c r="Y14" s="18">
        <f t="shared" si="2"/>
      </c>
    </row>
    <row r="15" spans="1:25" ht="12.75">
      <c r="A15" s="5">
        <v>10</v>
      </c>
      <c r="B15" s="11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8">
        <f t="shared" si="0"/>
      </c>
      <c r="X15" s="18">
        <f t="shared" si="1"/>
      </c>
      <c r="Y15" s="18">
        <f t="shared" si="2"/>
      </c>
    </row>
    <row r="16" spans="1:25" ht="12.75">
      <c r="A16" s="5">
        <v>11</v>
      </c>
      <c r="B16" s="11"/>
      <c r="C16" s="12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8">
        <f t="shared" si="0"/>
      </c>
      <c r="X16" s="18">
        <f t="shared" si="1"/>
      </c>
      <c r="Y16" s="18">
        <f t="shared" si="2"/>
      </c>
    </row>
    <row r="17" spans="1:25" ht="12.75">
      <c r="A17" s="5">
        <v>12</v>
      </c>
      <c r="B17" s="11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8">
        <f t="shared" si="0"/>
      </c>
      <c r="X17" s="18">
        <f t="shared" si="1"/>
      </c>
      <c r="Y17" s="18">
        <f t="shared" si="2"/>
      </c>
    </row>
    <row r="18" spans="1:25" ht="12.75">
      <c r="A18" s="5">
        <v>13</v>
      </c>
      <c r="B18" s="11"/>
      <c r="C18" s="12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8">
        <f t="shared" si="0"/>
      </c>
      <c r="X18" s="18">
        <f t="shared" si="1"/>
      </c>
      <c r="Y18" s="18">
        <f t="shared" si="2"/>
      </c>
    </row>
    <row r="19" spans="1:25" ht="12.75">
      <c r="A19" s="5">
        <v>14</v>
      </c>
      <c r="B19" s="11"/>
      <c r="C19" s="12"/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8">
        <f t="shared" si="0"/>
      </c>
      <c r="X19" s="18">
        <f t="shared" si="1"/>
      </c>
      <c r="Y19" s="18">
        <f t="shared" si="2"/>
      </c>
    </row>
    <row r="20" spans="1:25" ht="12.75">
      <c r="A20" s="5">
        <v>15</v>
      </c>
      <c r="B20" s="11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8">
        <f t="shared" si="0"/>
      </c>
      <c r="X20" s="18">
        <f t="shared" si="1"/>
      </c>
      <c r="Y20" s="18">
        <f t="shared" si="2"/>
      </c>
    </row>
    <row r="21" spans="1:25" ht="12.75">
      <c r="A21" s="5">
        <v>16</v>
      </c>
      <c r="B21" s="11"/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8">
        <f t="shared" si="0"/>
      </c>
      <c r="X21" s="18">
        <f t="shared" si="1"/>
      </c>
      <c r="Y21" s="18">
        <f t="shared" si="2"/>
      </c>
    </row>
    <row r="22" spans="1:25" ht="12.75">
      <c r="A22" s="5">
        <v>17</v>
      </c>
      <c r="B22" s="11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8">
        <f t="shared" si="0"/>
      </c>
      <c r="X22" s="18">
        <f t="shared" si="1"/>
      </c>
      <c r="Y22" s="18">
        <f t="shared" si="2"/>
      </c>
    </row>
    <row r="23" spans="1:25" ht="12.75">
      <c r="A23" s="5">
        <v>18</v>
      </c>
      <c r="B23" s="11"/>
      <c r="C23" s="12"/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8">
        <f t="shared" si="0"/>
      </c>
      <c r="X23" s="18">
        <f t="shared" si="1"/>
      </c>
      <c r="Y23" s="18">
        <f t="shared" si="2"/>
      </c>
    </row>
    <row r="24" spans="1:25" ht="12.75">
      <c r="A24" s="5">
        <v>19</v>
      </c>
      <c r="B24" s="11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8">
        <f t="shared" si="0"/>
      </c>
      <c r="X24" s="18">
        <f t="shared" si="1"/>
      </c>
      <c r="Y24" s="18">
        <f t="shared" si="2"/>
      </c>
    </row>
    <row r="25" spans="1:25" ht="12.75">
      <c r="A25" s="5">
        <v>20</v>
      </c>
      <c r="B25" s="11"/>
      <c r="C25" s="12"/>
      <c r="D25" s="13"/>
      <c r="E25" s="1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8">
        <f t="shared" si="0"/>
      </c>
      <c r="X25" s="18">
        <f t="shared" si="1"/>
      </c>
      <c r="Y25" s="18">
        <f t="shared" si="2"/>
      </c>
    </row>
    <row r="26" spans="1:25" ht="12.75">
      <c r="A26" s="63" t="s">
        <v>15</v>
      </c>
      <c r="B26" s="64"/>
      <c r="C26" s="65"/>
      <c r="D26" s="19">
        <f>IF(SUM(D6:D25)=0,"",SUM(D6:D25))</f>
      </c>
      <c r="E26" s="19">
        <f aca="true" t="shared" si="3" ref="E26:X26">IF(SUM(E6:E25)=0,"",SUM(E6:E25))</f>
      </c>
      <c r="F26" s="19">
        <f t="shared" si="3"/>
      </c>
      <c r="G26" s="19">
        <f>IF(SUM(G6:G25)=0,"",SUM(G6:G25))</f>
      </c>
      <c r="H26" s="19">
        <f>IF(SUM(H6:H25)=0,"",SUM(H6:H25))</f>
      </c>
      <c r="I26" s="19">
        <f>IF(SUM(I6:I25)=0,"",SUM(I6:I25))</f>
      </c>
      <c r="J26" s="19">
        <f t="shared" si="3"/>
      </c>
      <c r="K26" s="19">
        <f t="shared" si="3"/>
      </c>
      <c r="L26" s="19">
        <f t="shared" si="3"/>
      </c>
      <c r="M26" s="19">
        <f t="shared" si="3"/>
      </c>
      <c r="N26" s="19">
        <f t="shared" si="3"/>
      </c>
      <c r="O26" s="19">
        <f t="shared" si="3"/>
      </c>
      <c r="P26" s="19">
        <f t="shared" si="3"/>
      </c>
      <c r="Q26" s="19">
        <f t="shared" si="3"/>
      </c>
      <c r="R26" s="19">
        <f t="shared" si="3"/>
      </c>
      <c r="S26" s="19">
        <f t="shared" si="3"/>
      </c>
      <c r="T26" s="19">
        <f t="shared" si="3"/>
      </c>
      <c r="U26" s="19">
        <f t="shared" si="3"/>
      </c>
      <c r="V26" s="19">
        <f t="shared" si="3"/>
      </c>
      <c r="W26" s="19">
        <f t="shared" si="3"/>
      </c>
      <c r="X26" s="19">
        <f t="shared" si="3"/>
      </c>
      <c r="Y26" s="19">
        <f>IF(SUM(Y6:Y25)=0,"",SUM(Y6:Y25))</f>
      </c>
    </row>
    <row r="27" spans="1:39" ht="27.75" customHeight="1" thickBot="1">
      <c r="A27" s="6" t="s">
        <v>46</v>
      </c>
      <c r="B27" s="6"/>
      <c r="C27" s="47"/>
      <c r="D27" s="47"/>
      <c r="E27" s="47"/>
      <c r="F27" s="47"/>
      <c r="G27" s="47"/>
      <c r="H27" s="4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25" ht="12.75" customHeight="1">
      <c r="A28" s="37" t="s">
        <v>57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8" ht="12.75" customHeight="1">
      <c r="A29" s="34" t="s">
        <v>60</v>
      </c>
      <c r="B29" s="35"/>
      <c r="C29" s="35"/>
      <c r="D29" s="35"/>
      <c r="E29" s="32"/>
      <c r="F29" s="3">
        <f>SUM(1:30!E30)</f>
        <v>0</v>
      </c>
      <c r="G29" s="3">
        <f>SUM(1:30!G30)</f>
        <v>0</v>
      </c>
      <c r="H29" s="3">
        <f>SUM(1:30!C30)</f>
        <v>0</v>
      </c>
    </row>
    <row r="30" ht="12.75" customHeight="1"/>
    <row r="31" spans="1:25" s="21" customFormat="1" ht="30" customHeight="1">
      <c r="A31" s="57" t="s">
        <v>58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0"/>
    </row>
    <row r="33" spans="1:25" ht="12.75" customHeight="1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</row>
    <row r="34" spans="1:25" ht="12.75" customHeigh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</row>
    <row r="35" spans="1:25" ht="12.7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3"/>
    </row>
    <row r="36" spans="1:25" ht="12.7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</row>
    <row r="37" spans="1:25" ht="12.7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</row>
    <row r="38" spans="1:25" ht="12.7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</row>
    <row r="39" spans="1:25" ht="12.7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</row>
    <row r="40" spans="1:25" ht="12.7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</sheetData>
  <sheetProtection/>
  <mergeCells count="32">
    <mergeCell ref="V4:V5"/>
    <mergeCell ref="A26:C26"/>
    <mergeCell ref="I4:I5"/>
    <mergeCell ref="Q4:Q5"/>
    <mergeCell ref="R4:R5"/>
    <mergeCell ref="S4:S5"/>
    <mergeCell ref="P4:P5"/>
    <mergeCell ref="H4:H5"/>
    <mergeCell ref="M4:M5"/>
    <mergeCell ref="N4:N5"/>
    <mergeCell ref="T4:T5"/>
    <mergeCell ref="U4:U5"/>
    <mergeCell ref="C27:H27"/>
    <mergeCell ref="O4:O5"/>
    <mergeCell ref="A32:Y40"/>
    <mergeCell ref="A31:Y31"/>
    <mergeCell ref="A3:B5"/>
    <mergeCell ref="C3:C5"/>
    <mergeCell ref="D3:D5"/>
    <mergeCell ref="Y3:Y5"/>
    <mergeCell ref="E3:E5"/>
    <mergeCell ref="F3:S3"/>
    <mergeCell ref="W3:W5"/>
    <mergeCell ref="X3:X5"/>
    <mergeCell ref="A29:E29"/>
    <mergeCell ref="A1:Y1"/>
    <mergeCell ref="A28:Y28"/>
    <mergeCell ref="A2:Y2"/>
    <mergeCell ref="T3:V3"/>
    <mergeCell ref="J4:K4"/>
    <mergeCell ref="L4:L5"/>
    <mergeCell ref="F4:G4"/>
  </mergeCells>
  <conditionalFormatting sqref="Y6:Y25">
    <cfRule type="cellIs" priority="6" dxfId="1" operator="equal" stopIfTrue="1">
      <formula>""</formula>
    </cfRule>
    <cfRule type="cellIs" priority="7" dxfId="0" operator="greaterThan" stopIfTrue="1">
      <formula>900*$D6</formula>
    </cfRule>
  </conditionalFormatting>
  <conditionalFormatting sqref="F26">
    <cfRule type="cellIs" priority="16" dxfId="1" operator="equal" stopIfTrue="1">
      <formula>""</formula>
    </cfRule>
    <cfRule type="cellIs" priority="17" dxfId="0" operator="notEqual" stopIfTrue="1">
      <formula>$F$29</formula>
    </cfRule>
  </conditionalFormatting>
  <conditionalFormatting sqref="H26">
    <cfRule type="cellIs" priority="18" dxfId="1" operator="equal" stopIfTrue="1">
      <formula>""</formula>
    </cfRule>
    <cfRule type="expression" priority="19" dxfId="0" stopIfTrue="1">
      <formula>SUM($H$26:$I$26)&lt;&gt;$H$29</formula>
    </cfRule>
  </conditionalFormatting>
  <conditionalFormatting sqref="G26">
    <cfRule type="cellIs" priority="20" dxfId="1" operator="equal" stopIfTrue="1">
      <formula>""</formula>
    </cfRule>
    <cfRule type="cellIs" priority="21" dxfId="0" operator="notEqual" stopIfTrue="1">
      <formula>$G$29</formula>
    </cfRule>
  </conditionalFormatting>
  <conditionalFormatting sqref="W6:X25">
    <cfRule type="cellIs" priority="3" dxfId="1" operator="equal" stopIfTrue="1">
      <formula>""</formula>
    </cfRule>
    <cfRule type="cellIs" priority="4" dxfId="0" operator="greaterThan" stopIfTrue="1">
      <formula>900*$D6</formula>
    </cfRule>
  </conditionalFormatting>
  <conditionalFormatting sqref="I26">
    <cfRule type="cellIs" priority="1" dxfId="1" operator="equal" stopIfTrue="1">
      <formula>""</formula>
    </cfRule>
    <cfRule type="expression" priority="2" dxfId="0" stopIfTrue="1">
      <formula>SUM($H$26:$I$26)&lt;&gt;$H$29</formula>
    </cfRule>
  </conditionalFormatting>
  <dataValidations count="2">
    <dataValidation errorStyle="information" type="list" allowBlank="1" showInputMessage="1" showErrorMessage="1" sqref="C6:C25">
      <formula1>должности</formula1>
    </dataValidation>
    <dataValidation type="list" allowBlank="1" showInputMessage="1" showErrorMessage="1" sqref="A2:Y2">
      <formula1>кафедры</formula1>
    </dataValidation>
  </dataValidations>
  <printOptions horizontalCentered="1" verticalCentered="1"/>
  <pageMargins left="0.3937007874015748" right="0.3937007874015748" top="0.3937007874015748" bottom="0.3937007874015748" header="0" footer="0"/>
  <pageSetup blackAndWhite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A2" sqref="A2:G2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F4:G4"/>
    <mergeCell ref="E6:F6"/>
    <mergeCell ref="A30:A31"/>
    <mergeCell ref="E31:G31"/>
    <mergeCell ref="C18:D18"/>
    <mergeCell ref="C19:D19"/>
    <mergeCell ref="C25:D25"/>
    <mergeCell ref="C26:D26"/>
    <mergeCell ref="C11:D11"/>
    <mergeCell ref="C12:D12"/>
    <mergeCell ref="C13:D13"/>
    <mergeCell ref="E7:F29"/>
    <mergeCell ref="A1:G1"/>
    <mergeCell ref="A3:G3"/>
    <mergeCell ref="A5:A6"/>
    <mergeCell ref="E5:G5"/>
    <mergeCell ref="B5:B6"/>
    <mergeCell ref="A2:G2"/>
    <mergeCell ref="C14:D14"/>
    <mergeCell ref="C15:D15"/>
    <mergeCell ref="C16:D16"/>
    <mergeCell ref="C17:D17"/>
    <mergeCell ref="E30:F30"/>
    <mergeCell ref="C5:D6"/>
    <mergeCell ref="C7:D7"/>
    <mergeCell ref="C8:D8"/>
    <mergeCell ref="C9:D9"/>
    <mergeCell ref="C10:D10"/>
    <mergeCell ref="C28:D28"/>
    <mergeCell ref="C29:D29"/>
    <mergeCell ref="C30:D31"/>
    <mergeCell ref="C20:D20"/>
    <mergeCell ref="C21:D21"/>
    <mergeCell ref="C22:D22"/>
    <mergeCell ref="C23:D23"/>
    <mergeCell ref="C24:D24"/>
    <mergeCell ref="C27:D27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1.25390625" style="3" customWidth="1"/>
    <col min="2" max="2" width="21.375" style="3" bestFit="1" customWidth="1"/>
    <col min="3" max="16384" width="9.125" style="3" customWidth="1"/>
  </cols>
  <sheetData>
    <row r="1" spans="1:4" ht="12.75">
      <c r="A1" s="3" t="s">
        <v>65</v>
      </c>
      <c r="B1" s="3" t="s">
        <v>32</v>
      </c>
      <c r="C1" s="3" t="s">
        <v>42</v>
      </c>
      <c r="D1" s="3">
        <v>1</v>
      </c>
    </row>
    <row r="2" spans="1:4" ht="12.75">
      <c r="A2" s="3" t="s">
        <v>66</v>
      </c>
      <c r="B2" s="3" t="s">
        <v>31</v>
      </c>
      <c r="C2" s="3" t="s">
        <v>43</v>
      </c>
      <c r="D2" s="3">
        <v>2</v>
      </c>
    </row>
    <row r="3" spans="1:4" ht="12.75">
      <c r="A3" s="3" t="s">
        <v>25</v>
      </c>
      <c r="B3" s="3" t="s">
        <v>33</v>
      </c>
      <c r="C3" s="3" t="s">
        <v>44</v>
      </c>
      <c r="D3" s="3">
        <v>3</v>
      </c>
    </row>
    <row r="4" spans="1:4" ht="12.75">
      <c r="A4" s="3" t="s">
        <v>67</v>
      </c>
      <c r="B4" s="3" t="s">
        <v>34</v>
      </c>
      <c r="D4" s="3">
        <v>4</v>
      </c>
    </row>
    <row r="5" spans="1:4" ht="12.75">
      <c r="A5" s="3" t="s">
        <v>68</v>
      </c>
      <c r="B5" s="3" t="s">
        <v>59</v>
      </c>
      <c r="D5" s="3">
        <v>5</v>
      </c>
    </row>
    <row r="6" spans="1:4" ht="12.75">
      <c r="A6" s="3" t="s">
        <v>69</v>
      </c>
      <c r="B6" s="3" t="s">
        <v>55</v>
      </c>
      <c r="D6" s="3">
        <v>6</v>
      </c>
    </row>
    <row r="7" ht="12.75">
      <c r="A7" s="3" t="s">
        <v>70</v>
      </c>
    </row>
    <row r="8" ht="12.75">
      <c r="A8" s="3" t="s">
        <v>71</v>
      </c>
    </row>
    <row r="9" ht="12.75">
      <c r="A9" s="3" t="s">
        <v>72</v>
      </c>
    </row>
    <row r="10" ht="12.75">
      <c r="A10" s="3" t="s">
        <v>73</v>
      </c>
    </row>
    <row r="11" ht="12.75">
      <c r="A11" s="3" t="s">
        <v>74</v>
      </c>
    </row>
    <row r="12" ht="12.75">
      <c r="A12" s="3" t="s">
        <v>27</v>
      </c>
    </row>
    <row r="13" ht="12.75">
      <c r="A13" s="3" t="s">
        <v>75</v>
      </c>
    </row>
    <row r="14" ht="12.75">
      <c r="A14" s="3" t="s">
        <v>19</v>
      </c>
    </row>
    <row r="15" ht="12.75">
      <c r="A15" s="3" t="s">
        <v>28</v>
      </c>
    </row>
    <row r="16" ht="12.75">
      <c r="A16" s="3" t="s">
        <v>76</v>
      </c>
    </row>
    <row r="17" ht="12.75">
      <c r="A17" s="3" t="s">
        <v>77</v>
      </c>
    </row>
    <row r="18" ht="12.75">
      <c r="A18" s="3" t="s">
        <v>78</v>
      </c>
    </row>
    <row r="19" ht="12.75">
      <c r="A19" s="3" t="s">
        <v>20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23</v>
      </c>
    </row>
    <row r="24" ht="12.75">
      <c r="A24" s="3" t="s">
        <v>26</v>
      </c>
    </row>
    <row r="25" ht="12.75">
      <c r="A25" s="3" t="s">
        <v>82</v>
      </c>
    </row>
    <row r="26" ht="12.75">
      <c r="A26" s="3" t="s">
        <v>21</v>
      </c>
    </row>
    <row r="27" ht="12.75">
      <c r="A27" s="3" t="s">
        <v>83</v>
      </c>
    </row>
    <row r="28" ht="12.75">
      <c r="A28" s="3" t="s">
        <v>84</v>
      </c>
    </row>
    <row r="29" ht="12.75">
      <c r="A29" s="3" t="s">
        <v>30</v>
      </c>
    </row>
    <row r="30" ht="12.75">
      <c r="A30" s="3" t="s">
        <v>85</v>
      </c>
    </row>
    <row r="31" ht="12.75">
      <c r="A31" s="3" t="s">
        <v>86</v>
      </c>
    </row>
    <row r="32" ht="12.75">
      <c r="A32" s="3" t="s">
        <v>87</v>
      </c>
    </row>
    <row r="33" ht="12.75">
      <c r="A33" s="3" t="s">
        <v>22</v>
      </c>
    </row>
    <row r="34" ht="12.75">
      <c r="A34" s="3" t="s">
        <v>88</v>
      </c>
    </row>
    <row r="35" ht="12.75">
      <c r="A35" s="3" t="s">
        <v>89</v>
      </c>
    </row>
    <row r="36" ht="12.75">
      <c r="A36" s="3" t="s">
        <v>90</v>
      </c>
    </row>
    <row r="37" ht="12.75">
      <c r="A37" s="3" t="s">
        <v>24</v>
      </c>
    </row>
    <row r="38" ht="12.75">
      <c r="A38" s="3" t="s">
        <v>91</v>
      </c>
    </row>
    <row r="39" ht="12.75">
      <c r="A39" s="3" t="s">
        <v>92</v>
      </c>
    </row>
    <row r="40" ht="12.75">
      <c r="A40" s="3" t="s">
        <v>93</v>
      </c>
    </row>
    <row r="41" ht="12.75">
      <c r="A41" s="3" t="s">
        <v>94</v>
      </c>
    </row>
    <row r="42" ht="12.75">
      <c r="A42" s="3" t="s">
        <v>95</v>
      </c>
    </row>
    <row r="43" ht="12.75">
      <c r="A43" s="3" t="s">
        <v>96</v>
      </c>
    </row>
    <row r="44" ht="12.75">
      <c r="A44" s="3" t="s">
        <v>97</v>
      </c>
    </row>
    <row r="45" ht="12.75">
      <c r="A45" s="3" t="s">
        <v>98</v>
      </c>
    </row>
    <row r="46" ht="12.75">
      <c r="A46" s="3" t="s">
        <v>99</v>
      </c>
    </row>
    <row r="47" ht="12.75">
      <c r="A47" s="3" t="s">
        <v>100</v>
      </c>
    </row>
    <row r="48" ht="12.75">
      <c r="A48" s="3" t="s">
        <v>61</v>
      </c>
    </row>
    <row r="49" ht="12.75">
      <c r="A49" s="3" t="s">
        <v>101</v>
      </c>
    </row>
    <row r="50" ht="12.75">
      <c r="A50" s="3" t="s">
        <v>102</v>
      </c>
    </row>
    <row r="51" ht="12.75">
      <c r="A51" s="3" t="s">
        <v>103</v>
      </c>
    </row>
    <row r="52" ht="12.75">
      <c r="A52" s="3" t="s">
        <v>104</v>
      </c>
    </row>
    <row r="53" ht="12.75">
      <c r="A53" s="3" t="s">
        <v>105</v>
      </c>
    </row>
    <row r="54" ht="12.75">
      <c r="A54" s="3" t="s">
        <v>106</v>
      </c>
    </row>
    <row r="55" ht="12.75">
      <c r="A55" s="3" t="s">
        <v>29</v>
      </c>
    </row>
    <row r="56" ht="12.75">
      <c r="A56" s="3" t="s">
        <v>107</v>
      </c>
    </row>
    <row r="57" ht="12.75">
      <c r="A57" s="3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F4" sqref="F4:G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F4" sqref="F4:G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A2" sqref="A2:G2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/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7">
      <selection activeCell="B7" sqref="B7:G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B7" sqref="B7:G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31"/>
      <c r="C7" s="71"/>
      <c r="D7" s="72"/>
      <c r="E7" s="79"/>
      <c r="F7" s="80"/>
      <c r="G7" s="16"/>
      <c r="H7" s="2"/>
    </row>
    <row r="8" spans="1:8" ht="12.75">
      <c r="A8" s="15">
        <v>2</v>
      </c>
      <c r="B8" s="31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31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B25" sqref="B25:D25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5" t="s">
        <v>52</v>
      </c>
      <c r="B1" s="85"/>
      <c r="C1" s="85"/>
      <c r="D1" s="85"/>
      <c r="E1" s="85"/>
      <c r="F1" s="85"/>
      <c r="G1" s="85"/>
    </row>
    <row r="2" spans="1:7" ht="24.75" customHeight="1">
      <c r="A2" s="89">
        <f>IF(Отчет!A2="","",Отчет!A2)</f>
      </c>
      <c r="B2" s="89"/>
      <c r="C2" s="89"/>
      <c r="D2" s="89"/>
      <c r="E2" s="89"/>
      <c r="F2" s="89"/>
      <c r="G2" s="89"/>
    </row>
    <row r="3" spans="1:7" ht="12.75">
      <c r="A3" s="85" t="str">
        <f ca="1">CONCATENATE("за ",YEAR(NOW())-1,"/",YEAR(NOW())," учебный год")</f>
        <v>за 2015/2016 учебный год</v>
      </c>
      <c r="B3" s="85"/>
      <c r="C3" s="85"/>
      <c r="D3" s="85"/>
      <c r="E3" s="85"/>
      <c r="F3" s="85"/>
      <c r="G3" s="85"/>
    </row>
    <row r="4" spans="1:7" ht="25.5" customHeight="1">
      <c r="A4" s="29" t="s">
        <v>53</v>
      </c>
      <c r="B4" s="28"/>
      <c r="C4" s="30" t="s">
        <v>41</v>
      </c>
      <c r="D4" s="27"/>
      <c r="E4" s="29" t="s">
        <v>54</v>
      </c>
      <c r="F4" s="90"/>
      <c r="G4" s="91"/>
    </row>
    <row r="5" spans="1:7" s="8" customFormat="1" ht="16.5" customHeight="1">
      <c r="A5" s="86" t="s">
        <v>40</v>
      </c>
      <c r="B5" s="86" t="s">
        <v>37</v>
      </c>
      <c r="C5" s="75" t="s">
        <v>45</v>
      </c>
      <c r="D5" s="76"/>
      <c r="E5" s="88" t="s">
        <v>38</v>
      </c>
      <c r="F5" s="88"/>
      <c r="G5" s="88"/>
    </row>
    <row r="6" spans="1:8" s="8" customFormat="1" ht="16.5" customHeight="1">
      <c r="A6" s="87"/>
      <c r="B6" s="87"/>
      <c r="C6" s="77"/>
      <c r="D6" s="78"/>
      <c r="E6" s="92" t="s">
        <v>13</v>
      </c>
      <c r="F6" s="93"/>
      <c r="G6" s="9" t="s">
        <v>14</v>
      </c>
      <c r="H6" s="10"/>
    </row>
    <row r="7" spans="1:8" ht="12.75">
      <c r="A7" s="15">
        <v>1</v>
      </c>
      <c r="B7" s="16"/>
      <c r="C7" s="71"/>
      <c r="D7" s="72"/>
      <c r="E7" s="79"/>
      <c r="F7" s="80"/>
      <c r="G7" s="16"/>
      <c r="H7" s="2"/>
    </row>
    <row r="8" spans="1:8" ht="12.75">
      <c r="A8" s="15">
        <v>2</v>
      </c>
      <c r="B8" s="16"/>
      <c r="C8" s="71"/>
      <c r="D8" s="72"/>
      <c r="E8" s="81"/>
      <c r="F8" s="82"/>
      <c r="G8" s="16"/>
      <c r="H8" s="2"/>
    </row>
    <row r="9" spans="1:8" ht="12.75">
      <c r="A9" s="15">
        <v>3</v>
      </c>
      <c r="B9" s="16"/>
      <c r="C9" s="71"/>
      <c r="D9" s="72"/>
      <c r="E9" s="81"/>
      <c r="F9" s="82"/>
      <c r="G9" s="16"/>
      <c r="H9" s="2"/>
    </row>
    <row r="10" spans="1:8" ht="12.75">
      <c r="A10" s="15">
        <v>4</v>
      </c>
      <c r="B10" s="16"/>
      <c r="C10" s="71"/>
      <c r="D10" s="72"/>
      <c r="E10" s="81"/>
      <c r="F10" s="82"/>
      <c r="G10" s="16"/>
      <c r="H10" s="2"/>
    </row>
    <row r="11" spans="1:8" ht="12.75">
      <c r="A11" s="15">
        <v>5</v>
      </c>
      <c r="B11" s="16"/>
      <c r="C11" s="71"/>
      <c r="D11" s="72"/>
      <c r="E11" s="81"/>
      <c r="F11" s="82"/>
      <c r="G11" s="16"/>
      <c r="H11" s="2"/>
    </row>
    <row r="12" spans="1:8" ht="12.75">
      <c r="A12" s="15">
        <v>6</v>
      </c>
      <c r="B12" s="16"/>
      <c r="C12" s="71"/>
      <c r="D12" s="72"/>
      <c r="E12" s="81"/>
      <c r="F12" s="82"/>
      <c r="G12" s="16"/>
      <c r="H12" s="2"/>
    </row>
    <row r="13" spans="1:8" ht="12.75">
      <c r="A13" s="15">
        <v>7</v>
      </c>
      <c r="B13" s="16"/>
      <c r="C13" s="71"/>
      <c r="D13" s="72"/>
      <c r="E13" s="81"/>
      <c r="F13" s="82"/>
      <c r="G13" s="16"/>
      <c r="H13" s="2"/>
    </row>
    <row r="14" spans="1:8" ht="12.75">
      <c r="A14" s="15">
        <v>8</v>
      </c>
      <c r="B14" s="16"/>
      <c r="C14" s="71"/>
      <c r="D14" s="72"/>
      <c r="E14" s="81"/>
      <c r="F14" s="82"/>
      <c r="G14" s="16"/>
      <c r="H14" s="2"/>
    </row>
    <row r="15" spans="1:8" ht="12.75">
      <c r="A15" s="15">
        <v>9</v>
      </c>
      <c r="B15" s="16"/>
      <c r="C15" s="71"/>
      <c r="D15" s="72"/>
      <c r="E15" s="81"/>
      <c r="F15" s="82"/>
      <c r="G15" s="16"/>
      <c r="H15" s="2"/>
    </row>
    <row r="16" spans="1:8" ht="12.75">
      <c r="A16" s="15">
        <v>10</v>
      </c>
      <c r="B16" s="16"/>
      <c r="C16" s="71"/>
      <c r="D16" s="72"/>
      <c r="E16" s="81"/>
      <c r="F16" s="82"/>
      <c r="G16" s="16"/>
      <c r="H16" s="2"/>
    </row>
    <row r="17" spans="1:8" ht="12.75">
      <c r="A17" s="15">
        <v>11</v>
      </c>
      <c r="B17" s="16"/>
      <c r="C17" s="71"/>
      <c r="D17" s="72"/>
      <c r="E17" s="81"/>
      <c r="F17" s="82"/>
      <c r="G17" s="16"/>
      <c r="H17" s="2"/>
    </row>
    <row r="18" spans="1:8" ht="12.75">
      <c r="A18" s="15">
        <v>12</v>
      </c>
      <c r="B18" s="16"/>
      <c r="C18" s="71"/>
      <c r="D18" s="72"/>
      <c r="E18" s="81"/>
      <c r="F18" s="82"/>
      <c r="G18" s="16"/>
      <c r="H18" s="2"/>
    </row>
    <row r="19" spans="1:8" ht="12.75">
      <c r="A19" s="15">
        <v>13</v>
      </c>
      <c r="B19" s="16"/>
      <c r="C19" s="71"/>
      <c r="D19" s="72"/>
      <c r="E19" s="81"/>
      <c r="F19" s="82"/>
      <c r="G19" s="16"/>
      <c r="H19" s="2"/>
    </row>
    <row r="20" spans="1:8" ht="12.75">
      <c r="A20" s="15">
        <v>14</v>
      </c>
      <c r="B20" s="16"/>
      <c r="C20" s="71"/>
      <c r="D20" s="72"/>
      <c r="E20" s="81"/>
      <c r="F20" s="82"/>
      <c r="G20" s="16"/>
      <c r="H20" s="2"/>
    </row>
    <row r="21" spans="1:8" ht="12.75">
      <c r="A21" s="15">
        <v>15</v>
      </c>
      <c r="B21" s="16"/>
      <c r="C21" s="71"/>
      <c r="D21" s="72"/>
      <c r="E21" s="81"/>
      <c r="F21" s="82"/>
      <c r="G21" s="16"/>
      <c r="H21" s="2"/>
    </row>
    <row r="22" spans="1:8" ht="12.75">
      <c r="A22" s="15">
        <v>16</v>
      </c>
      <c r="B22" s="16"/>
      <c r="C22" s="71"/>
      <c r="D22" s="72"/>
      <c r="E22" s="81"/>
      <c r="F22" s="82"/>
      <c r="G22" s="16"/>
      <c r="H22" s="2"/>
    </row>
    <row r="23" spans="1:8" ht="12.75">
      <c r="A23" s="15">
        <v>17</v>
      </c>
      <c r="B23" s="16"/>
      <c r="C23" s="71"/>
      <c r="D23" s="72"/>
      <c r="E23" s="81"/>
      <c r="F23" s="82"/>
      <c r="G23" s="16"/>
      <c r="H23" s="2"/>
    </row>
    <row r="24" spans="1:8" ht="12.75">
      <c r="A24" s="15">
        <v>18</v>
      </c>
      <c r="B24" s="16"/>
      <c r="C24" s="71"/>
      <c r="D24" s="72"/>
      <c r="E24" s="81"/>
      <c r="F24" s="82"/>
      <c r="G24" s="16"/>
      <c r="H24" s="2"/>
    </row>
    <row r="25" spans="1:8" ht="12.75">
      <c r="A25" s="15">
        <v>19</v>
      </c>
      <c r="B25" s="16"/>
      <c r="C25" s="71"/>
      <c r="D25" s="72"/>
      <c r="E25" s="81"/>
      <c r="F25" s="82"/>
      <c r="G25" s="16"/>
      <c r="H25" s="2"/>
    </row>
    <row r="26" spans="1:8" ht="12.75">
      <c r="A26" s="15">
        <v>20</v>
      </c>
      <c r="B26" s="16"/>
      <c r="C26" s="71"/>
      <c r="D26" s="72"/>
      <c r="E26" s="81"/>
      <c r="F26" s="82"/>
      <c r="G26" s="16"/>
      <c r="H26" s="2"/>
    </row>
    <row r="27" spans="1:8" ht="12.75">
      <c r="A27" s="15">
        <v>21</v>
      </c>
      <c r="B27" s="16"/>
      <c r="C27" s="71"/>
      <c r="D27" s="72"/>
      <c r="E27" s="81"/>
      <c r="F27" s="82"/>
      <c r="G27" s="16"/>
      <c r="H27" s="2"/>
    </row>
    <row r="28" spans="1:8" ht="12.75">
      <c r="A28" s="15">
        <v>22</v>
      </c>
      <c r="B28" s="16"/>
      <c r="C28" s="71"/>
      <c r="D28" s="72"/>
      <c r="E28" s="81"/>
      <c r="F28" s="82"/>
      <c r="G28" s="16"/>
      <c r="H28" s="2"/>
    </row>
    <row r="29" spans="1:7" ht="12.75">
      <c r="A29" s="15">
        <v>23</v>
      </c>
      <c r="B29" s="17"/>
      <c r="C29" s="71"/>
      <c r="D29" s="72"/>
      <c r="E29" s="83"/>
      <c r="F29" s="84"/>
      <c r="G29" s="17"/>
    </row>
    <row r="30" spans="1:7" ht="12.75">
      <c r="A30" s="94" t="s">
        <v>39</v>
      </c>
      <c r="C30" s="67">
        <f>SUM(C7:D29)</f>
        <v>0</v>
      </c>
      <c r="D30" s="68"/>
      <c r="E30" s="73">
        <f>SUM(E7:F29)</f>
        <v>0</v>
      </c>
      <c r="F30" s="74"/>
      <c r="G30" s="20">
        <f>SUM(G7:G29)</f>
        <v>0</v>
      </c>
    </row>
    <row r="31" spans="1:7" ht="12.75">
      <c r="A31" s="95"/>
      <c r="C31" s="69"/>
      <c r="D31" s="70"/>
      <c r="E31" s="96">
        <f>SUM(E30:G30)</f>
        <v>0</v>
      </c>
      <c r="F31" s="96"/>
      <c r="G31" s="96"/>
    </row>
  </sheetData>
  <sheetProtection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2016-05-27T08:35:58Z</cp:lastPrinted>
  <dcterms:created xsi:type="dcterms:W3CDTF">2010-04-22T06:02:07Z</dcterms:created>
  <dcterms:modified xsi:type="dcterms:W3CDTF">2016-05-27T12:54:49Z</dcterms:modified>
  <cp:category/>
  <cp:version/>
  <cp:contentType/>
  <cp:contentStatus/>
</cp:coreProperties>
</file>