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3"/>
  </bookViews>
  <sheets>
    <sheet name="1" sheetId="1" r:id="rId1"/>
    <sheet name="2" sheetId="2" r:id="rId2"/>
    <sheet name="3" sheetId="3" r:id="rId3"/>
    <sheet name="итоги" sheetId="4" r:id="rId4"/>
    <sheet name="достоверность разности" sheetId="5" r:id="rId5"/>
    <sheet name="формулы" sheetId="6" r:id="rId6"/>
  </sheets>
  <definedNames/>
  <calcPr fullCalcOnLoad="1"/>
</workbook>
</file>

<file path=xl/sharedStrings.xml><?xml version="1.0" encoding="utf-8"?>
<sst xmlns="http://schemas.openxmlformats.org/spreadsheetml/2006/main" count="65" uniqueCount="25">
  <si>
    <t>Пол</t>
  </si>
  <si>
    <t>группа</t>
  </si>
  <si>
    <t>ттест</t>
  </si>
  <si>
    <t>1-2</t>
  </si>
  <si>
    <t>1-3</t>
  </si>
  <si>
    <t>2-3</t>
  </si>
  <si>
    <t>среднее</t>
  </si>
  <si>
    <t>ошибка</t>
  </si>
  <si>
    <t>сигма</t>
  </si>
  <si>
    <t>среднее и ошибка</t>
  </si>
  <si>
    <t>Код</t>
  </si>
  <si>
    <t>Показатель 2</t>
  </si>
  <si>
    <t>Показатель 3</t>
  </si>
  <si>
    <t>Показатель 4</t>
  </si>
  <si>
    <t>Показатель 5</t>
  </si>
  <si>
    <t>Показатель 6</t>
  </si>
  <si>
    <t>Показатель 7</t>
  </si>
  <si>
    <t>Показатель 8</t>
  </si>
  <si>
    <t>Показатель 9</t>
  </si>
  <si>
    <t>Показатель 10</t>
  </si>
  <si>
    <t>P1</t>
  </si>
  <si>
    <t>P2</t>
  </si>
  <si>
    <t>n1</t>
  </si>
  <si>
    <t>n2</t>
  </si>
  <si>
    <t>t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</si>
</sst>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000"/>
    <numFmt numFmtId="166" formatCode="[=0]&quot;ж&quot;;[=1]&quot;м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 quotePrefix="1">
      <alignment/>
    </xf>
    <xf numFmtId="0" fontId="0" fillId="0" borderId="10" xfId="0" applyFont="1" applyBorder="1" applyAlignment="1">
      <alignment/>
    </xf>
    <xf numFmtId="166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name val="Cambria"/>
        <color auto="1"/>
      </font>
      <fill>
        <patternFill>
          <bgColor rgb="FFFFFF00"/>
        </patternFill>
      </fill>
    </dxf>
    <dxf>
      <font>
        <name val="Cambria"/>
        <color auto="1"/>
      </font>
      <fill>
        <patternFill>
          <bgColor rgb="FF00B050"/>
        </patternFill>
      </fill>
    </dxf>
    <dxf>
      <font>
        <name val="Cambria"/>
        <color auto="1"/>
      </font>
      <fill>
        <patternFill>
          <bgColor rgb="FFFFFF00"/>
        </patternFill>
      </fill>
    </dxf>
    <dxf>
      <font>
        <name val="Cambria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6</xdr:row>
      <xdr:rowOff>9525</xdr:rowOff>
    </xdr:from>
    <xdr:to>
      <xdr:col>4</xdr:col>
      <xdr:colOff>0</xdr:colOff>
      <xdr:row>11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152525"/>
          <a:ext cx="1819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19050</xdr:rowOff>
    </xdr:from>
    <xdr:to>
      <xdr:col>3</xdr:col>
      <xdr:colOff>57150</xdr:colOff>
      <xdr:row>4</xdr:row>
      <xdr:rowOff>66675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209550"/>
          <a:ext cx="1257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9525</xdr:rowOff>
    </xdr:from>
    <xdr:to>
      <xdr:col>7</xdr:col>
      <xdr:colOff>9525</xdr:colOff>
      <xdr:row>5</xdr:row>
      <xdr:rowOff>47625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0" y="200025"/>
          <a:ext cx="1228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8</xdr:col>
      <xdr:colOff>9525</xdr:colOff>
      <xdr:row>13</xdr:row>
      <xdr:rowOff>28575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0" y="1143000"/>
          <a:ext cx="18383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5"/>
  <cols>
    <col min="1" max="1" width="9.140625" style="1" customWidth="1"/>
    <col min="2" max="2" width="4.57421875" style="6" bestFit="1" customWidth="1"/>
    <col min="3" max="10" width="12.8515625" style="0" bestFit="1" customWidth="1"/>
    <col min="11" max="11" width="14.00390625" style="0" bestFit="1" customWidth="1"/>
  </cols>
  <sheetData>
    <row r="1" spans="1:11" ht="15">
      <c r="A1" s="1" t="s">
        <v>10</v>
      </c>
      <c r="B1" s="6" t="s">
        <v>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9.140625" style="1" customWidth="1"/>
    <col min="2" max="2" width="4.57421875" style="6" bestFit="1" customWidth="1"/>
    <col min="3" max="10" width="12.8515625" style="0" bestFit="1" customWidth="1"/>
    <col min="11" max="11" width="14.00390625" style="0" bestFit="1" customWidth="1"/>
  </cols>
  <sheetData>
    <row r="1" spans="1:11" ht="15">
      <c r="A1" s="1" t="s">
        <v>10</v>
      </c>
      <c r="B1" s="6" t="s">
        <v>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9.140625" style="1" customWidth="1"/>
    <col min="2" max="2" width="4.57421875" style="6" bestFit="1" customWidth="1"/>
    <col min="3" max="10" width="12.8515625" style="0" bestFit="1" customWidth="1"/>
    <col min="11" max="11" width="14.00390625" style="0" bestFit="1" customWidth="1"/>
  </cols>
  <sheetData>
    <row r="1" spans="1:11" ht="15">
      <c r="A1" s="1" t="s">
        <v>10</v>
      </c>
      <c r="B1" s="6" t="s">
        <v>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C11" sqref="C11"/>
    </sheetView>
  </sheetViews>
  <sheetFormatPr defaultColWidth="9.140625" defaultRowHeight="15"/>
  <cols>
    <col min="1" max="1" width="7.140625" style="0" bestFit="1" customWidth="1"/>
    <col min="2" max="2" width="18.00390625" style="0" bestFit="1" customWidth="1"/>
    <col min="3" max="3" width="12.8515625" style="0" bestFit="1" customWidth="1"/>
    <col min="4" max="4" width="18.00390625" style="0" bestFit="1" customWidth="1"/>
    <col min="5" max="13" width="12.8515625" style="0" bestFit="1" customWidth="1"/>
  </cols>
  <sheetData>
    <row r="1" spans="1:13" ht="15">
      <c r="A1" s="2" t="s">
        <v>1</v>
      </c>
      <c r="B1" s="8" t="s">
        <v>0</v>
      </c>
      <c r="C1" s="8"/>
      <c r="D1" s="2"/>
      <c r="E1" s="7" t="s">
        <v>11</v>
      </c>
      <c r="F1" s="7" t="s">
        <v>12</v>
      </c>
      <c r="G1" s="7" t="s">
        <v>13</v>
      </c>
      <c r="H1" s="7" t="s">
        <v>14</v>
      </c>
      <c r="I1" s="7" t="s">
        <v>15</v>
      </c>
      <c r="J1" s="7" t="s">
        <v>16</v>
      </c>
      <c r="K1" s="7" t="s">
        <v>17</v>
      </c>
      <c r="L1" s="7" t="s">
        <v>18</v>
      </c>
      <c r="M1" s="7" t="s">
        <v>19</v>
      </c>
    </row>
    <row r="2" spans="1:13" ht="15">
      <c r="A2" s="2">
        <v>1</v>
      </c>
      <c r="B2" s="3" t="str">
        <f>CONCATENATE("женщин ",COUNTIF(1!B:B,0))</f>
        <v>женщин 0</v>
      </c>
      <c r="C2" s="3">
        <f>IF(COUNT(1!B:B)=0,"",ROUND(COUNTIF(1!B:B,0)/COUNT(1!B:B)*100,2))</f>
      </c>
      <c r="D2" s="2" t="s">
        <v>6</v>
      </c>
      <c r="E2" s="3">
        <f>IF(COUNT(1!C:C)=0,"",ROUND(AVERAGE(1!C:C),2))</f>
      </c>
      <c r="F2" s="3">
        <f>IF(COUNT(1!D:D)=0,"",ROUND(AVERAGE(1!D:D),2))</f>
      </c>
      <c r="G2" s="3">
        <f>IF(COUNT(1!E:E)=0,"",ROUND(AVERAGE(1!E:E),2))</f>
      </c>
      <c r="H2" s="3">
        <f>IF(COUNT(1!F:F)=0,"",ROUND(AVERAGE(1!F:F),2))</f>
      </c>
      <c r="I2" s="3">
        <f>IF(COUNT(1!G:G)=0,"",ROUND(AVERAGE(1!G:G),2))</f>
      </c>
      <c r="J2" s="3">
        <f>IF(COUNT(1!H:H)=0,"",ROUND(AVERAGE(1!H:H),2))</f>
      </c>
      <c r="K2" s="3">
        <f>IF(COUNT(1!I:I)=0,"",ROUND(AVERAGE(1!I:I),2))</f>
      </c>
      <c r="L2" s="3">
        <f>IF(COUNT(1!J:J)=0,"",ROUND(AVERAGE(1!J:J),2))</f>
      </c>
      <c r="M2" s="3">
        <f>IF(COUNT(1!K:K)=0,"",ROUND(AVERAGE(1!K:K),2))</f>
      </c>
    </row>
    <row r="3" spans="1:13" ht="15">
      <c r="A3" s="2"/>
      <c r="B3" s="3" t="str">
        <f>CONCATENATE("мужчин ",COUNTIF(1!B:B,1))</f>
        <v>мужчин 0</v>
      </c>
      <c r="C3" s="3">
        <f>IF(COUNT(1!B:B)=0,"",ROUND(COUNTIF(1!B:B,1)/COUNT(1!B:B)*100,2))</f>
      </c>
      <c r="D3" s="2" t="s">
        <v>8</v>
      </c>
      <c r="E3" s="2">
        <f>IF(COUNT(1!C:C)=0,"",ROUND(STDEV(1!C:C),2))</f>
      </c>
      <c r="F3" s="2">
        <f>IF(COUNT(1!D:D)=0,"",ROUND(STDEV(1!D:D),2))</f>
      </c>
      <c r="G3" s="2">
        <f>IF(COUNT(1!E:E)=0,"",ROUND(STDEV(1!E:E),2))</f>
      </c>
      <c r="H3" s="2">
        <f>IF(COUNT(1!F:F)=0,"",ROUND(STDEV(1!F:F),2))</f>
      </c>
      <c r="I3" s="2">
        <f>IF(COUNT(1!G:G)=0,"",ROUND(STDEV(1!G:G),2))</f>
      </c>
      <c r="J3" s="2">
        <f>IF(COUNT(1!H:H)=0,"",ROUND(STDEV(1!H:H),2))</f>
      </c>
      <c r="K3" s="2">
        <f>IF(COUNT(1!I:I)=0,"",ROUND(STDEV(1!I:I),2))</f>
      </c>
      <c r="L3" s="2">
        <f>IF(COUNT(1!J:J)=0,"",ROUND(STDEV(1!J:J),2))</f>
      </c>
      <c r="M3" s="2">
        <f>IF(COUNT(1!K:K)=0,"",ROUND(STDEV(1!K:K),2))</f>
      </c>
    </row>
    <row r="4" spans="1:13" ht="15">
      <c r="A4" s="2"/>
      <c r="B4" s="5"/>
      <c r="C4" s="2"/>
      <c r="D4" s="2" t="s">
        <v>7</v>
      </c>
      <c r="E4" s="2">
        <f>IF(COUNT(1!C:C)=0,"",ROUND(E3/SQRT(COUNT(1!C:C)),2))</f>
      </c>
      <c r="F4" s="2">
        <f>IF(COUNT(1!D:D)=0,"",ROUND(F3/SQRT(COUNT(1!D:D)),2))</f>
      </c>
      <c r="G4" s="2">
        <f>IF(COUNT(1!E:E)=0,"",ROUND(G3/SQRT(COUNT(1!E:E)),2))</f>
      </c>
      <c r="H4" s="2">
        <f>IF(COUNT(1!F:F)=0,"",ROUND(H3/SQRT(COUNT(1!F:F)),2))</f>
      </c>
      <c r="I4" s="2">
        <f>IF(COUNT(1!G:G)=0,"",ROUND(I3/SQRT(COUNT(1!G:G)),2))</f>
      </c>
      <c r="J4" s="2">
        <f>IF(COUNT(1!H:H)=0,"",ROUND(J3/SQRT(COUNT(1!H:H)),2))</f>
      </c>
      <c r="K4" s="2">
        <f>IF(COUNT(1!I:I)=0,"",ROUND(K3/SQRT(COUNT(1!I:I)),2))</f>
      </c>
      <c r="L4" s="2">
        <f>IF(COUNT(1!J:J)=0,"",ROUND(L3/SQRT(COUNT(1!J:J)),2))</f>
      </c>
      <c r="M4" s="2">
        <f>IF(COUNT(1!K:K)=0,"",ROUND(M3/SQRT(COUNT(1!K:K)),2))</f>
      </c>
    </row>
    <row r="5" spans="1:13" ht="15">
      <c r="A5" s="2"/>
      <c r="B5" s="3"/>
      <c r="C5" s="2"/>
      <c r="D5" s="2" t="s">
        <v>9</v>
      </c>
      <c r="E5" s="3">
        <f>IF(COUNT(1!C:C)=0,"",ROUND(AVERAGE(1!C:C),2)&amp;"±"&amp;E4)</f>
      </c>
      <c r="F5" s="3">
        <f>IF(COUNT(1!D:D)=0,"",ROUND(AVERAGE(1!D:D),2)&amp;"±"&amp;F4)</f>
      </c>
      <c r="G5" s="3">
        <f>IF(COUNT(1!E:E)=0,"",ROUND(AVERAGE(1!E:E),2)&amp;"±"&amp;G4)</f>
      </c>
      <c r="H5" s="3">
        <f>IF(COUNT(1!F:F)=0,"",ROUND(AVERAGE(1!F:F),2)&amp;"±"&amp;H4)</f>
      </c>
      <c r="I5" s="3">
        <f>IF(COUNT(1!G:G)=0,"",ROUND(AVERAGE(1!G:G),2)&amp;"±"&amp;I4)</f>
      </c>
      <c r="J5" s="3">
        <f>IF(COUNT(1!H:H)=0,"",ROUND(AVERAGE(1!H:H),2)&amp;"±"&amp;J4)</f>
      </c>
      <c r="K5" s="3">
        <f>IF(COUNT(1!I:I)=0,"",ROUND(AVERAGE(1!I:I),2)&amp;"±"&amp;K4)</f>
      </c>
      <c r="L5" s="3">
        <f>IF(COUNT(1!J:J)=0,"",ROUND(AVERAGE(1!J:J),2)&amp;"±"&amp;L4)</f>
      </c>
      <c r="M5" s="3">
        <f>IF(COUNT(1!K:K)=0,"",ROUND(AVERAGE(1!K:K),2)&amp;"±"&amp;M4)</f>
      </c>
    </row>
    <row r="7" spans="1:13" ht="15">
      <c r="A7" s="2">
        <v>2</v>
      </c>
      <c r="B7" s="3" t="str">
        <f>CONCATENATE("женщин ",COUNTIF(2!B:B,0))</f>
        <v>женщин 0</v>
      </c>
      <c r="C7" s="3">
        <f>IF(COUNT(2!B:B)=0,"",ROUND(COUNTIF(2!B:B,0)/COUNT(2!B:B)*100,2))</f>
      </c>
      <c r="D7" s="2" t="s">
        <v>6</v>
      </c>
      <c r="E7" s="3">
        <f>IF(COUNT(2!C:C)=0,"",ROUND(AVERAGE(2!C:C),2))</f>
      </c>
      <c r="F7" s="3">
        <f>IF(COUNT(2!D:D)=0,"",ROUND(AVERAGE(2!D:D),2))</f>
      </c>
      <c r="G7" s="3">
        <f>IF(COUNT(2!E:E)=0,"",ROUND(AVERAGE(2!E:E),2))</f>
      </c>
      <c r="H7" s="3">
        <f>IF(COUNT(2!F:F)=0,"",ROUND(AVERAGE(2!F:F),2))</f>
      </c>
      <c r="I7" s="3">
        <f>IF(COUNT(2!G:G)=0,"",ROUND(AVERAGE(2!G:G),2))</f>
      </c>
      <c r="J7" s="3">
        <f>IF(COUNT(2!H:H)=0,"",ROUND(AVERAGE(2!H:H),2))</f>
      </c>
      <c r="K7" s="3">
        <f>IF(COUNT(2!I:I)=0,"",ROUND(AVERAGE(2!I:I),2))</f>
      </c>
      <c r="L7" s="3">
        <f>IF(COUNT(2!J:J)=0,"",ROUND(AVERAGE(2!J:J),2))</f>
      </c>
      <c r="M7" s="3">
        <f>IF(COUNT(2!K:K)=0,"",ROUND(AVERAGE(2!K:K),2))</f>
      </c>
    </row>
    <row r="8" spans="1:13" ht="15">
      <c r="A8" s="2"/>
      <c r="B8" s="3" t="str">
        <f>CONCATENATE("мужчин ",COUNTIF(2!B:B,1))</f>
        <v>мужчин 0</v>
      </c>
      <c r="C8" s="3">
        <f>IF(COUNT(2!B:B)=0,"",ROUND(COUNTIF(2!B:B,1)/COUNT(2!B:B)*100,2))</f>
      </c>
      <c r="D8" s="2" t="s">
        <v>8</v>
      </c>
      <c r="E8" s="2">
        <f>IF(COUNT(2!C:C)=0,"",ROUND(STDEV(2!C:C),2))</f>
      </c>
      <c r="F8" s="2">
        <f>IF(COUNT(2!D:D)=0,"",ROUND(STDEV(2!D:D),2))</f>
      </c>
      <c r="G8" s="2">
        <f>IF(COUNT(2!E:E)=0,"",ROUND(STDEV(2!E:E),2))</f>
      </c>
      <c r="H8" s="2">
        <f>IF(COUNT(2!F:F)=0,"",ROUND(STDEV(2!F:F),2))</f>
      </c>
      <c r="I8" s="2">
        <f>IF(COUNT(2!G:G)=0,"",ROUND(STDEV(2!G:G),2))</f>
      </c>
      <c r="J8" s="2">
        <f>IF(COUNT(2!H:H)=0,"",ROUND(STDEV(2!H:H),2))</f>
      </c>
      <c r="K8" s="2">
        <f>IF(COUNT(2!I:I)=0,"",ROUND(STDEV(2!I:I),2))</f>
      </c>
      <c r="L8" s="2">
        <f>IF(COUNT(2!J:J)=0,"",ROUND(STDEV(2!J:J),2))</f>
      </c>
      <c r="M8" s="2">
        <f>IF(COUNT(2!K:K)=0,"",ROUND(STDEV(2!K:K),2))</f>
      </c>
    </row>
    <row r="9" spans="1:13" ht="15">
      <c r="A9" s="2"/>
      <c r="B9" s="5"/>
      <c r="C9" s="2"/>
      <c r="D9" s="2" t="s">
        <v>7</v>
      </c>
      <c r="E9" s="2">
        <f>IF(COUNT(2!C:C)=0,"",ROUND(E8/SQRT(COUNT(2!C:C)),2))</f>
      </c>
      <c r="F9" s="2">
        <f>IF(COUNT(2!D:D)=0,"",ROUND(F8/SQRT(COUNT(2!D:D)),2))</f>
      </c>
      <c r="G9" s="2">
        <f>IF(COUNT(2!E:E)=0,"",ROUND(G8/SQRT(COUNT(2!E:E)),2))</f>
      </c>
      <c r="H9" s="2">
        <f>IF(COUNT(2!F:F)=0,"",ROUND(H8/SQRT(COUNT(2!F:F)),2))</f>
      </c>
      <c r="I9" s="2">
        <f>IF(COUNT(2!G:G)=0,"",ROUND(I8/SQRT(COUNT(2!G:G)),2))</f>
      </c>
      <c r="J9" s="2">
        <f>IF(COUNT(2!H:H)=0,"",ROUND(J8/SQRT(COUNT(2!H:H)),2))</f>
      </c>
      <c r="K9" s="2">
        <f>IF(COUNT(2!I:I)=0,"",ROUND(K8/SQRT(COUNT(2!I:I)),2))</f>
      </c>
      <c r="L9" s="2">
        <f>IF(COUNT(2!J:J)=0,"",ROUND(L8/SQRT(COUNT(2!J:J)),2))</f>
      </c>
      <c r="M9" s="2">
        <f>IF(COUNT(2!K:K)=0,"",ROUND(M8/SQRT(COUNT(2!K:K)),2))</f>
      </c>
    </row>
    <row r="10" spans="1:13" ht="15">
      <c r="A10" s="2"/>
      <c r="B10" s="3"/>
      <c r="C10" s="2"/>
      <c r="D10" s="2" t="s">
        <v>9</v>
      </c>
      <c r="E10" s="3">
        <f>IF(COUNT(2!C:C)=0,"",ROUND(AVERAGE(2!C:C),2)&amp;"±"&amp;E9)</f>
      </c>
      <c r="F10" s="3">
        <f>IF(COUNT(2!D:D)=0,"",ROUND(AVERAGE(2!D:D),2)&amp;"±"&amp;F9)</f>
      </c>
      <c r="G10" s="3">
        <f>IF(COUNT(2!E:E)=0,"",ROUND(AVERAGE(2!E:E),2)&amp;"±"&amp;G9)</f>
      </c>
      <c r="H10" s="3">
        <f>IF(COUNT(2!F:F)=0,"",ROUND(AVERAGE(2!F:F),2)&amp;"±"&amp;H9)</f>
      </c>
      <c r="I10" s="3">
        <f>IF(COUNT(2!G:G)=0,"",ROUND(AVERAGE(2!G:G),2)&amp;"±"&amp;I9)</f>
      </c>
      <c r="J10" s="3">
        <f>IF(COUNT(2!H:H)=0,"",ROUND(AVERAGE(2!H:H),2)&amp;"±"&amp;J9)</f>
      </c>
      <c r="K10" s="3">
        <f>IF(COUNT(2!I:I)=0,"",ROUND(AVERAGE(2!I:I),2)&amp;"±"&amp;K9)</f>
      </c>
      <c r="L10" s="3">
        <f>IF(COUNT(2!J:J)=0,"",ROUND(AVERAGE(2!J:J),2)&amp;"±"&amp;L9)</f>
      </c>
      <c r="M10" s="3">
        <f>IF(COUNT(2!K:K)=0,"",ROUND(AVERAGE(2!K:K),2)&amp;"±"&amp;M9)</f>
      </c>
    </row>
    <row r="12" spans="1:13" ht="15">
      <c r="A12" s="2">
        <v>3</v>
      </c>
      <c r="B12" s="3" t="str">
        <f>CONCATENATE("женщин ",COUNTIF(3!B:B,0))</f>
        <v>женщин 0</v>
      </c>
      <c r="C12" s="3">
        <f>IF(COUNT(3!B:B)=0,"",ROUND(COUNTIF(3!B:B,0)/COUNT(3!B:B)*100,2))</f>
      </c>
      <c r="D12" s="2" t="s">
        <v>6</v>
      </c>
      <c r="E12" s="3">
        <f>IF(COUNT(3!C:C)=0,"",ROUND(AVERAGE(3!C:C),2))</f>
      </c>
      <c r="F12" s="3">
        <f>IF(COUNT(3!D:D)=0,"",ROUND(AVERAGE(3!D:D),2))</f>
      </c>
      <c r="G12" s="3">
        <f>IF(COUNT(3!E:E)=0,"",ROUND(AVERAGE(3!E:E),2))</f>
      </c>
      <c r="H12" s="3">
        <f>IF(COUNT(3!F:F)=0,"",ROUND(AVERAGE(3!F:F),2))</f>
      </c>
      <c r="I12" s="3">
        <f>IF(COUNT(3!G:G)=0,"",ROUND(AVERAGE(3!G:G),2))</f>
      </c>
      <c r="J12" s="3">
        <f>IF(COUNT(3!H:H)=0,"",ROUND(AVERAGE(3!H:H),2))</f>
      </c>
      <c r="K12" s="3">
        <f>IF(COUNT(3!I:I)=0,"",ROUND(AVERAGE(3!I:I),2))</f>
      </c>
      <c r="L12" s="3">
        <f>IF(COUNT(3!J:J)=0,"",ROUND(AVERAGE(3!J:J),2))</f>
      </c>
      <c r="M12" s="3">
        <f>IF(COUNT(3!K:K)=0,"",ROUND(AVERAGE(3!K:K),2))</f>
      </c>
    </row>
    <row r="13" spans="1:13" ht="15">
      <c r="A13" s="2"/>
      <c r="B13" s="3" t="str">
        <f>CONCATENATE("мужчин ",COUNTIF(3!B:B,1))</f>
        <v>мужчин 0</v>
      </c>
      <c r="C13" s="3">
        <f>IF(COUNT(3!B:B)=0,"",ROUND(COUNTIF(3!B:B,1)/COUNT(3!B:B)*100,2))</f>
      </c>
      <c r="D13" s="2" t="s">
        <v>8</v>
      </c>
      <c r="E13" s="2">
        <f>IF(COUNT(3!C:C)=0,"",ROUND(STDEV(3!C:C),2))</f>
      </c>
      <c r="F13" s="2">
        <f>IF(COUNT(3!D:D)=0,"",ROUND(STDEV(3!D:D),2))</f>
      </c>
      <c r="G13" s="2">
        <f>IF(COUNT(3!E:E)=0,"",ROUND(STDEV(3!E:E),2))</f>
      </c>
      <c r="H13" s="2">
        <f>IF(COUNT(3!F:F)=0,"",ROUND(STDEV(3!F:F),2))</f>
      </c>
      <c r="I13" s="2">
        <f>IF(COUNT(3!G:G)=0,"",ROUND(STDEV(3!G:G),2))</f>
      </c>
      <c r="J13" s="2">
        <f>IF(COUNT(3!H:H)=0,"",ROUND(STDEV(3!H:H),2))</f>
      </c>
      <c r="K13" s="2">
        <f>IF(COUNT(3!I:I)=0,"",ROUND(STDEV(3!I:I),2))</f>
      </c>
      <c r="L13" s="2">
        <f>IF(COUNT(3!J:J)=0,"",ROUND(STDEV(3!J:J),2))</f>
      </c>
      <c r="M13" s="2">
        <f>IF(COUNT(3!K:K)=0,"",ROUND(STDEV(3!K:K),2))</f>
      </c>
    </row>
    <row r="14" spans="1:13" ht="15">
      <c r="A14" s="2"/>
      <c r="B14" s="5"/>
      <c r="C14" s="2"/>
      <c r="D14" s="2" t="s">
        <v>7</v>
      </c>
      <c r="E14" s="2">
        <f>IF(COUNT(3!C:C)=0,"",ROUND(E13/SQRT(COUNT(3!C:C)),2))</f>
      </c>
      <c r="F14" s="2">
        <f>IF(COUNT(3!D:D)=0,"",ROUND(F13/SQRT(COUNT(3!D:D)),2))</f>
      </c>
      <c r="G14" s="2">
        <f>IF(COUNT(3!E:E)=0,"",ROUND(G13/SQRT(COUNT(3!E:E)),2))</f>
      </c>
      <c r="H14" s="2">
        <f>IF(COUNT(3!F:F)=0,"",ROUND(H13/SQRT(COUNT(3!F:F)),2))</f>
      </c>
      <c r="I14" s="2">
        <f>IF(COUNT(3!G:G)=0,"",ROUND(I13/SQRT(COUNT(3!G:G)),2))</f>
      </c>
      <c r="J14" s="2">
        <f>IF(COUNT(3!H:H)=0,"",ROUND(J13/SQRT(COUNT(3!H:H)),2))</f>
      </c>
      <c r="K14" s="2">
        <f>IF(COUNT(3!I:I)=0,"",ROUND(K13/SQRT(COUNT(3!I:I)),2))</f>
      </c>
      <c r="L14" s="2">
        <f>IF(COUNT(3!J:J)=0,"",ROUND(L13/SQRT(COUNT(3!J:J)),2))</f>
      </c>
      <c r="M14" s="2">
        <f>IF(COUNT(3!K:K)=0,"",ROUND(M13/SQRT(COUNT(3!K:K)),2))</f>
      </c>
    </row>
    <row r="15" spans="1:13" ht="15">
      <c r="A15" s="2"/>
      <c r="B15" s="3"/>
      <c r="C15" s="2"/>
      <c r="D15" s="2" t="s">
        <v>9</v>
      </c>
      <c r="E15" s="3">
        <f>IF(COUNT(3!C:C)=0,"",ROUND(AVERAGE(3!C:C),2)&amp;"±"&amp;E14)</f>
      </c>
      <c r="F15" s="3">
        <f>IF(COUNT(3!D:D)=0,"",ROUND(AVERAGE(3!D:D),2)&amp;"±"&amp;F14)</f>
      </c>
      <c r="G15" s="3">
        <f>IF(COUNT(3!E:E)=0,"",ROUND(AVERAGE(3!E:E),2)&amp;"±"&amp;G14)</f>
      </c>
      <c r="H15" s="3">
        <f>IF(COUNT(3!F:F)=0,"",ROUND(AVERAGE(3!F:F),2)&amp;"±"&amp;H14)</f>
      </c>
      <c r="I15" s="3">
        <f>IF(COUNT(3!G:G)=0,"",ROUND(AVERAGE(3!G:G),2)&amp;"±"&amp;I14)</f>
      </c>
      <c r="J15" s="3">
        <f>IF(COUNT(3!H:H)=0,"",ROUND(AVERAGE(3!H:H),2)&amp;"±"&amp;J14)</f>
      </c>
      <c r="K15" s="3">
        <f>IF(COUNT(3!I:I)=0,"",ROUND(AVERAGE(3!I:I),2)&amp;"±"&amp;K14)</f>
      </c>
      <c r="L15" s="3">
        <f>IF(COUNT(3!J:J)=0,"",ROUND(AVERAGE(3!J:J),2)&amp;"±"&amp;L14)</f>
      </c>
      <c r="M15" s="3">
        <f>IF(COUNT(3!K:K)=0,"",ROUND(AVERAGE(3!K:K),2)&amp;"±"&amp;M14)</f>
      </c>
    </row>
    <row r="18" ht="15">
      <c r="D18" s="2" t="s">
        <v>2</v>
      </c>
    </row>
    <row r="19" spans="4:13" ht="15">
      <c r="D19" s="4" t="s">
        <v>3</v>
      </c>
      <c r="E19" s="2">
        <f>IF(OR(COUNT(1!C1:C44)=0,COUNT(2!C1:C44)=0),"",ROUND(TTEST(1!C1:C44,2!C1:C44,2,3),4))</f>
      </c>
      <c r="F19" s="2">
        <f>IF(OR(COUNT(1!D1:D44)=0,COUNT(2!D1:D44)=0),"",ROUND(TTEST(1!D1:D44,2!D1:D44,2,3),4))</f>
      </c>
      <c r="G19" s="2">
        <f>IF(OR(COUNT(1!E1:E44)=0,COUNT(2!E1:E44)=0),"",ROUND(TTEST(1!E1:E44,2!E1:E44,2,3),4))</f>
      </c>
      <c r="H19" s="2">
        <f>IF(OR(COUNT(1!F1:F44)=0,COUNT(2!F1:F44)=0),"",ROUND(TTEST(1!F1:F44,2!F1:F44,2,3),4))</f>
      </c>
      <c r="I19" s="2">
        <f>IF(OR(COUNT(1!G1:G44)=0,COUNT(2!G1:G44)=0),"",ROUND(TTEST(1!G1:G44,2!G1:G44,2,3),4))</f>
      </c>
      <c r="J19" s="2">
        <f>IF(OR(COUNT(1!H1:H44)=0,COUNT(2!H1:H44)=0),"",ROUND(TTEST(1!H1:H44,2!H1:H44,2,3),4))</f>
      </c>
      <c r="K19" s="2">
        <f>IF(OR(COUNT(1!I1:I44)=0,COUNT(2!I1:I44)=0),"",ROUND(TTEST(1!I1:I44,2!I1:I44,2,3),4))</f>
      </c>
      <c r="L19" s="2">
        <f>IF(OR(COUNT(1!J1:J44)=0,COUNT(2!J1:J44)=0),"",ROUND(TTEST(1!J1:J44,2!J1:J44,2,3),4))</f>
      </c>
      <c r="M19" s="2">
        <f>IF(OR(COUNT(1!K1:K44)=0,COUNT(2!K1:K44)=0),"",ROUND(TTEST(1!K1:K44,2!K1:K44,2,3),4))</f>
      </c>
    </row>
    <row r="20" spans="4:13" ht="15">
      <c r="D20" s="4" t="s">
        <v>4</v>
      </c>
      <c r="E20" s="2">
        <f>IF(OR(COUNT(1!C1:C44)=0,COUNT(3!C1:C44)=0),"",ROUND(TTEST(1!C1:C44,3!C1:C44,2,3),4))</f>
      </c>
      <c r="F20" s="2">
        <f>IF(OR(COUNT(1!D1:D44)=0,COUNT(3!D1:D44)=0),"",ROUND(TTEST(1!D1:D44,3!D1:D44,2,3),4))</f>
      </c>
      <c r="G20" s="2">
        <f>IF(OR(COUNT(1!E1:E44)=0,COUNT(3!E1:E44)=0),"",ROUND(TTEST(1!E1:E44,3!E1:E44,2,3),4))</f>
      </c>
      <c r="H20" s="2">
        <f>IF(OR(COUNT(1!F1:F44)=0,COUNT(3!F1:F44)=0),"",ROUND(TTEST(1!F1:F44,3!F1:F44,2,3),4))</f>
      </c>
      <c r="I20" s="2">
        <f>IF(OR(COUNT(1!G1:G44)=0,COUNT(3!G1:G44)=0),"",ROUND(TTEST(1!G1:G44,3!G1:G44,2,3),4))</f>
      </c>
      <c r="J20" s="2">
        <f>IF(OR(COUNT(1!H1:H44)=0,COUNT(3!H1:H44)=0),"",ROUND(TTEST(1!H1:H44,3!H1:H44,2,3),4))</f>
      </c>
      <c r="K20" s="2">
        <f>IF(OR(COUNT(1!I1:I44)=0,COUNT(3!I1:I44)=0),"",ROUND(TTEST(1!I1:I44,3!I1:I44,2,3),4))</f>
      </c>
      <c r="L20" s="2">
        <f>IF(OR(COUNT(1!J1:J44)=0,COUNT(3!J1:J44)=0),"",ROUND(TTEST(1!J1:J44,3!J1:J44,2,3),4))</f>
      </c>
      <c r="M20" s="2">
        <f>IF(OR(COUNT(1!K1:K44)=0,COUNT(3!K1:K44)=0),"",ROUND(TTEST(1!K1:K44,3!K1:K44,2,3),4))</f>
      </c>
    </row>
    <row r="21" spans="4:13" ht="15">
      <c r="D21" s="4" t="s">
        <v>5</v>
      </c>
      <c r="E21" s="2">
        <f>IF(OR(COUNT(2!C1:C44)=0,COUNT(3!C1:C44)=0),"",ROUND(TTEST(2!C1:C44,3!C1:C44,2,3),4))</f>
      </c>
      <c r="F21" s="2">
        <f>IF(OR(COUNT(2!D1:D44)=0,COUNT(3!D1:D44)=0),"",ROUND(TTEST(2!D1:D44,3!D1:D44,2,3),4))</f>
      </c>
      <c r="G21" s="2">
        <f>IF(OR(COUNT(2!E1:E44)=0,COUNT(3!E1:E44)=0),"",ROUND(TTEST(2!E1:E44,3!E1:E44,2,3),4))</f>
      </c>
      <c r="H21" s="2">
        <f>IF(OR(COUNT(2!F1:F44)=0,COUNT(3!F1:F44)=0),"",ROUND(TTEST(2!F1:F44,3!F1:F44,2,3),4))</f>
      </c>
      <c r="I21" s="2">
        <f>IF(OR(COUNT(2!G1:G44)=0,COUNT(3!G1:G44)=0),"",ROUND(TTEST(2!G1:G44,3!G1:G44,2,3),4))</f>
      </c>
      <c r="J21" s="2">
        <f>IF(OR(COUNT(2!H1:H44)=0,COUNT(3!H1:H44)=0),"",ROUND(TTEST(2!H1:H44,3!H1:H44,2,3),4))</f>
      </c>
      <c r="K21" s="2">
        <f>IF(OR(COUNT(2!I1:I44)=0,COUNT(3!I1:I44)=0),"",ROUND(TTEST(2!I1:I44,3!I1:I44,2,3),4))</f>
      </c>
      <c r="L21" s="2">
        <f>IF(OR(COUNT(2!J1:J44)=0,COUNT(3!J1:J44)=0),"",ROUND(TTEST(2!J1:J44,3!J1:J44,2,3),4))</f>
      </c>
      <c r="M21" s="2">
        <f>IF(OR(COUNT(2!K1:K44)=0,COUNT(3!K1:K44)=0),"",ROUND(TTEST(2!K1:K44,3!K1:K44,2,3),4))</f>
      </c>
    </row>
  </sheetData>
  <sheetProtection/>
  <mergeCells count="1">
    <mergeCell ref="B1:C1"/>
  </mergeCells>
  <conditionalFormatting sqref="E19:M21">
    <cfRule type="cellIs" priority="45" dxfId="9" operator="lessThan">
      <formula>0.001</formula>
    </cfRule>
    <cfRule type="cellIs" priority="46" dxfId="10" operator="lessThan">
      <formula>0.05</formula>
    </cfRule>
  </conditionalFormatting>
  <conditionalFormatting sqref="C5 C10 C15">
    <cfRule type="cellIs" priority="12" dxfId="9" operator="greaterThan">
      <formula>3</formula>
    </cfRule>
    <cfRule type="cellIs" priority="13" dxfId="10" operator="greaterThan">
      <formula>2</formula>
    </cfRule>
  </conditionalFormatting>
  <conditionalFormatting sqref="E4:M4">
    <cfRule type="expression" priority="3" dxfId="1" stopIfTrue="1">
      <formula>ABS(E4)&lt;ABS(E2)*0.1</formula>
    </cfRule>
  </conditionalFormatting>
  <conditionalFormatting sqref="E9:M9">
    <cfRule type="expression" priority="2" dxfId="1" stopIfTrue="1">
      <formula>ABS(E9)&lt;ABS(E7)*0.1</formula>
    </cfRule>
  </conditionalFormatting>
  <conditionalFormatting sqref="E14:M14">
    <cfRule type="expression" priority="1" dxfId="1" stopIfTrue="1">
      <formula>ABS(E14)&lt;ABS(E12)*0.1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6" sqref="B6"/>
    </sheetView>
  </sheetViews>
  <sheetFormatPr defaultColWidth="9.140625" defaultRowHeight="15"/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spans="1:2" ht="15">
      <c r="A5" t="s">
        <v>24</v>
      </c>
      <c r="B5">
        <f>IF(OR(B1="",B2="",B3="",B4=""),0,ABS(B1-B2)/SQRT(B1*(100-B1)/B3+B2*(100-B2)/B4))</f>
        <v>0</v>
      </c>
    </row>
  </sheetData>
  <sheetProtection/>
  <conditionalFormatting sqref="B5">
    <cfRule type="cellIs" priority="1" dxfId="1" operator="greaterThanOrEqual" stopIfTrue="1">
      <formula>3</formula>
    </cfRule>
    <cfRule type="cellIs" priority="2" dxfId="0" operator="greater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7" sqref="K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Infinitiv</dc:creator>
  <cp:keywords/>
  <dc:description/>
  <cp:lastModifiedBy>Markovnin</cp:lastModifiedBy>
  <dcterms:created xsi:type="dcterms:W3CDTF">2008-12-03T16:20:33Z</dcterms:created>
  <dcterms:modified xsi:type="dcterms:W3CDTF">2010-03-02T08:51:09Z</dcterms:modified>
  <cp:category/>
  <cp:version/>
  <cp:contentType/>
  <cp:contentStatus/>
</cp:coreProperties>
</file>